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5-8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<sst xmlns="http://schemas.openxmlformats.org/spreadsheetml/2006/main" count="75" uniqueCount="67">
  <si>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Количество часов в неделю</t>
  </si>
  <si>
    <t>Русский язык</t>
  </si>
  <si>
    <t>Иностранный язык</t>
  </si>
  <si>
    <t>Математика</t>
  </si>
  <si>
    <t>Физическая культура</t>
  </si>
  <si>
    <t>Литература</t>
  </si>
  <si>
    <t>География</t>
  </si>
  <si>
    <t>Физика</t>
  </si>
  <si>
    <t>Химия</t>
  </si>
  <si>
    <t>Биология</t>
  </si>
  <si>
    <t xml:space="preserve">Технология </t>
  </si>
  <si>
    <t>Основы безопасности жизнедеятельности</t>
  </si>
  <si>
    <t>Итого</t>
  </si>
  <si>
    <t xml:space="preserve">Русский язык </t>
  </si>
  <si>
    <t>Экономика</t>
  </si>
  <si>
    <t>Твоя профессиональная карьера</t>
  </si>
  <si>
    <t xml:space="preserve">                     </t>
  </si>
  <si>
    <t>Предметные области</t>
  </si>
  <si>
    <t>Учебные предметы / Классы</t>
  </si>
  <si>
    <t>5А</t>
  </si>
  <si>
    <t>5Б</t>
  </si>
  <si>
    <t>5В</t>
  </si>
  <si>
    <t>5Г</t>
  </si>
  <si>
    <t>6А</t>
  </si>
  <si>
    <t>6Б</t>
  </si>
  <si>
    <t>7А</t>
  </si>
  <si>
    <t>7Б</t>
  </si>
  <si>
    <t>7В</t>
  </si>
  <si>
    <t>8А</t>
  </si>
  <si>
    <t>8Б</t>
  </si>
  <si>
    <t>8В</t>
  </si>
  <si>
    <t xml:space="preserve">Обязательная часть </t>
  </si>
  <si>
    <t>Русский язык и литература</t>
  </si>
  <si>
    <t>Иностранные языки</t>
  </si>
  <si>
    <t>Математика и информатика</t>
  </si>
  <si>
    <t>Алгебра</t>
  </si>
  <si>
    <t>Геометрия</t>
  </si>
  <si>
    <t>Информатика</t>
  </si>
  <si>
    <t>Всеобщая история</t>
  </si>
  <si>
    <t>История России</t>
  </si>
  <si>
    <t xml:space="preserve">Обществознание </t>
  </si>
  <si>
    <t>Основы духовно- нравственной культуры народов России</t>
  </si>
  <si>
    <t>Искусство</t>
  </si>
  <si>
    <t>Музыка</t>
  </si>
  <si>
    <t>Изобразительное искусство</t>
  </si>
  <si>
    <t>Технология</t>
  </si>
  <si>
    <t>Физическая культура и Основы безопасности жизнедеятельности</t>
  </si>
  <si>
    <t>ИТОГО</t>
  </si>
  <si>
    <t>Часть , формируемая участниками образовательных отношений</t>
  </si>
  <si>
    <t>Максимально допустимая недельная нагрузка при 6-дневной учебной неделе</t>
  </si>
  <si>
    <t>9В</t>
  </si>
  <si>
    <t>Общественнонаучные предметы</t>
  </si>
  <si>
    <t>Естественнонаучные предметы</t>
  </si>
  <si>
    <t xml:space="preserve">Математика  </t>
  </si>
  <si>
    <t>Информационные технологии</t>
  </si>
  <si>
    <t>Родной язык и родная литература</t>
  </si>
  <si>
    <t>Родной язык</t>
  </si>
  <si>
    <t>Родная литература</t>
  </si>
  <si>
    <t>6В</t>
  </si>
  <si>
    <t>6Г</t>
  </si>
  <si>
    <t>9А</t>
  </si>
  <si>
    <t>9Б</t>
  </si>
  <si>
    <t>Обществознание</t>
  </si>
  <si>
    <t>Итого количество часов по школе</t>
  </si>
  <si>
    <t>5-9 классы</t>
  </si>
  <si>
    <t xml:space="preserve">Муниципальное бюджетное общеобразовательное учреждение "Средняя общеобразовательная школа №33" </t>
  </si>
  <si>
    <t xml:space="preserve">        Учебный план 2017-2018 уч.г.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</si>
</sst>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/>
      <bottom/>
    </border>
    <border>
      <left style="thin"/>
      <right style="thin"/>
      <top style="medium"/>
      <bottom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9" fillId="32" borderId="22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9" fillId="32" borderId="34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1" fontId="16" fillId="33" borderId="21" xfId="0" applyNumberFormat="1" applyFont="1" applyFill="1" applyBorder="1" applyAlignment="1">
      <alignment horizontal="center" vertical="center"/>
    </xf>
    <xf numFmtId="1" fontId="16" fillId="33" borderId="33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32" borderId="35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32" borderId="38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1" fontId="9" fillId="33" borderId="21" xfId="0" applyNumberFormat="1" applyFont="1" applyFill="1" applyBorder="1" applyAlignment="1">
      <alignment horizontal="center" vertical="center"/>
    </xf>
    <xf numFmtId="1" fontId="9" fillId="32" borderId="33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1" fontId="9" fillId="32" borderId="21" xfId="0" applyNumberFormat="1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/>
    </xf>
    <xf numFmtId="1" fontId="15" fillId="33" borderId="21" xfId="0" applyNumberFormat="1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1" fontId="4" fillId="32" borderId="33" xfId="0" applyNumberFormat="1" applyFont="1" applyFill="1" applyBorder="1" applyAlignment="1">
      <alignment horizontal="center" vertical="center"/>
    </xf>
    <xf numFmtId="1" fontId="4" fillId="32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" fontId="15" fillId="33" borderId="22" xfId="0" applyNumberFormat="1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1" fontId="4" fillId="32" borderId="42" xfId="0" applyNumberFormat="1" applyFont="1" applyFill="1" applyBorder="1" applyAlignment="1">
      <alignment horizontal="center" vertical="center"/>
    </xf>
    <xf numFmtId="1" fontId="4" fillId="32" borderId="22" xfId="0" applyNumberFormat="1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1" fontId="4" fillId="33" borderId="35" xfId="0" applyNumberFormat="1" applyFont="1" applyFill="1" applyBorder="1" applyAlignment="1">
      <alignment horizontal="center" vertical="center"/>
    </xf>
    <xf numFmtId="1" fontId="4" fillId="32" borderId="36" xfId="0" applyNumberFormat="1" applyFont="1" applyFill="1" applyBorder="1" applyAlignment="1">
      <alignment horizontal="center" vertical="center"/>
    </xf>
    <xf numFmtId="1" fontId="4" fillId="32" borderId="11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1" fontId="4" fillId="32" borderId="43" xfId="0" applyNumberFormat="1" applyFont="1" applyFill="1" applyBorder="1" applyAlignment="1">
      <alignment horizontal="center" vertical="center"/>
    </xf>
    <xf numFmtId="1" fontId="4" fillId="32" borderId="27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1" fontId="4" fillId="32" borderId="45" xfId="0" applyNumberFormat="1" applyFont="1" applyFill="1" applyBorder="1" applyAlignment="1">
      <alignment horizontal="center" vertical="center"/>
    </xf>
    <xf numFmtId="1" fontId="4" fillId="32" borderId="34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1" fontId="4" fillId="33" borderId="38" xfId="0" applyNumberFormat="1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34" borderId="38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1" fontId="4" fillId="34" borderId="35" xfId="0" applyNumberFormat="1" applyFont="1" applyFill="1" applyBorder="1" applyAlignment="1">
      <alignment horizontal="center" vertical="center"/>
    </xf>
    <xf numFmtId="1" fontId="4" fillId="34" borderId="46" xfId="0" applyNumberFormat="1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56" fillId="34" borderId="37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32" borderId="37" xfId="0" applyFont="1" applyFill="1" applyBorder="1" applyAlignment="1">
      <alignment horizontal="center" vertical="center"/>
    </xf>
    <xf numFmtId="1" fontId="56" fillId="33" borderId="37" xfId="0" applyNumberFormat="1" applyFont="1" applyFill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/>
    </xf>
    <xf numFmtId="0" fontId="57" fillId="33" borderId="37" xfId="0" applyFont="1" applyFill="1" applyBorder="1" applyAlignment="1">
      <alignment horizontal="center" vertical="center"/>
    </xf>
    <xf numFmtId="0" fontId="56" fillId="33" borderId="47" xfId="0" applyFont="1" applyFill="1" applyBorder="1" applyAlignment="1">
      <alignment horizontal="center" vertical="center"/>
    </xf>
    <xf numFmtId="1" fontId="56" fillId="32" borderId="47" xfId="0" applyNumberFormat="1" applyFont="1" applyFill="1" applyBorder="1" applyAlignment="1">
      <alignment horizontal="center" vertical="center"/>
    </xf>
    <xf numFmtId="1" fontId="4" fillId="32" borderId="48" xfId="0" applyNumberFormat="1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1" fontId="4" fillId="32" borderId="38" xfId="0" applyNumberFormat="1" applyFont="1" applyFill="1" applyBorder="1" applyAlignment="1">
      <alignment horizontal="center" vertical="center"/>
    </xf>
    <xf numFmtId="1" fontId="4" fillId="32" borderId="37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horizontal="center"/>
    </xf>
    <xf numFmtId="0" fontId="13" fillId="0" borderId="45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8" fillId="0" borderId="3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8" fillId="0" borderId="33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7" fillId="0" borderId="50" xfId="0" applyFon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3" fillId="0" borderId="47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20" fillId="0" borderId="0" xfId="0" applyFont="1" applyAlignment="1">
      <alignment wrapText="1"/>
    </xf>
    <xf numFmtId="0" fontId="39" fillId="0" borderId="0" xfId="0" applyFont="1" applyAlignment="1">
      <alignment/>
    </xf>
    <xf numFmtId="0" fontId="20" fillId="0" borderId="29" xfId="0" applyFont="1" applyBorder="1" applyAlignment="1">
      <alignment wrapText="1"/>
    </xf>
    <xf numFmtId="0" fontId="58" fillId="0" borderId="29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F52"/>
  <sheetViews>
    <sheetView tabSelected="1" zoomScale="80" zoomScaleNormal="80" zoomScaleSheetLayoutView="75" zoomScalePageLayoutView="0" workbookViewId="0" topLeftCell="C1">
      <selection activeCell="D3" sqref="D3"/>
    </sheetView>
  </sheetViews>
  <sheetFormatPr defaultColWidth="9.140625" defaultRowHeight="15"/>
  <cols>
    <col min="2" max="2" width="7.57421875" style="0" customWidth="1"/>
    <col min="3" max="3" width="27.57421875" style="0" customWidth="1"/>
    <col min="4" max="4" width="28.00390625" style="0" customWidth="1"/>
    <col min="5" max="7" width="9.140625" style="0" hidden="1" customWidth="1"/>
    <col min="8" max="11" width="5.8515625" style="0" bestFit="1" customWidth="1"/>
    <col min="13" max="16" width="4.00390625" style="0" bestFit="1" customWidth="1"/>
    <col min="17" max="17" width="10.00390625" style="0" customWidth="1"/>
    <col min="18" max="19" width="7.28125" style="0" customWidth="1"/>
    <col min="20" max="20" width="6.00390625" style="0" customWidth="1"/>
    <col min="21" max="21" width="8.421875" style="0" customWidth="1"/>
    <col min="22" max="22" width="6.00390625" style="0" customWidth="1"/>
    <col min="23" max="24" width="4.7109375" style="0" customWidth="1"/>
    <col min="25" max="25" width="8.140625" style="0" customWidth="1"/>
    <col min="26" max="26" width="6.57421875" style="0" customWidth="1"/>
    <col min="27" max="28" width="4.7109375" style="0" customWidth="1"/>
    <col min="29" max="29" width="9.00390625" style="0" customWidth="1"/>
    <col min="30" max="30" width="13.421875" style="0" customWidth="1"/>
  </cols>
  <sheetData>
    <row r="8" spans="1:32" ht="21.75" customHeight="1">
      <c r="A8" s="31"/>
      <c r="B8" s="31"/>
      <c r="C8" s="31"/>
      <c r="D8" s="193" t="s">
        <v>65</v>
      </c>
      <c r="E8" s="194" t="s">
        <v>16</v>
      </c>
      <c r="F8" s="194"/>
      <c r="G8" s="194"/>
      <c r="H8" s="195"/>
      <c r="I8" s="195"/>
      <c r="J8" s="195"/>
      <c r="K8" s="195"/>
      <c r="L8" s="196"/>
      <c r="M8" s="199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4"/>
    </row>
    <row r="9" spans="1:32" ht="18.75">
      <c r="A9" s="31"/>
      <c r="B9" s="31"/>
      <c r="C9" s="31"/>
      <c r="D9" s="193" t="s">
        <v>66</v>
      </c>
      <c r="E9" s="194"/>
      <c r="F9" s="194"/>
      <c r="G9" s="194"/>
      <c r="H9" s="195"/>
      <c r="I9" s="195"/>
      <c r="J9" s="195"/>
      <c r="K9" s="197" t="s">
        <v>64</v>
      </c>
      <c r="L9" s="198"/>
      <c r="M9" s="198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4"/>
    </row>
    <row r="10" spans="1:32" ht="19.5" customHeight="1">
      <c r="A10" s="31"/>
      <c r="B10" s="31"/>
      <c r="C10" s="175" t="s">
        <v>17</v>
      </c>
      <c r="D10" s="191" t="s">
        <v>18</v>
      </c>
      <c r="E10" s="187" t="s">
        <v>0</v>
      </c>
      <c r="F10" s="187"/>
      <c r="G10" s="187"/>
      <c r="H10" s="188"/>
      <c r="I10" s="188"/>
      <c r="J10" s="188"/>
      <c r="K10" s="188"/>
      <c r="L10" s="188"/>
      <c r="M10" s="189"/>
      <c r="N10" s="189"/>
      <c r="O10" s="189"/>
      <c r="P10" s="189"/>
      <c r="Q10" s="189"/>
      <c r="R10" s="81"/>
      <c r="S10" s="82"/>
      <c r="T10" s="176"/>
      <c r="U10" s="176"/>
      <c r="V10" s="176"/>
      <c r="W10" s="176"/>
      <c r="X10" s="176"/>
      <c r="Y10" s="176"/>
      <c r="Z10" s="76"/>
      <c r="AA10" s="43"/>
      <c r="AB10" s="43"/>
      <c r="AC10" s="43"/>
      <c r="AD10" s="41"/>
      <c r="AE10" s="5"/>
      <c r="AF10" s="4"/>
    </row>
    <row r="11" spans="1:32" ht="18.75">
      <c r="A11" s="31"/>
      <c r="B11" s="31"/>
      <c r="C11" s="175"/>
      <c r="D11" s="192"/>
      <c r="E11" s="30"/>
      <c r="F11" s="30"/>
      <c r="G11" s="30"/>
      <c r="H11" s="157" t="s">
        <v>19</v>
      </c>
      <c r="I11" s="157" t="s">
        <v>20</v>
      </c>
      <c r="J11" s="157" t="s">
        <v>21</v>
      </c>
      <c r="K11" s="157" t="s">
        <v>22</v>
      </c>
      <c r="L11" s="152" t="s">
        <v>12</v>
      </c>
      <c r="M11" s="157" t="s">
        <v>23</v>
      </c>
      <c r="N11" s="157" t="s">
        <v>24</v>
      </c>
      <c r="O11" s="157" t="s">
        <v>58</v>
      </c>
      <c r="P11" s="157" t="s">
        <v>59</v>
      </c>
      <c r="Q11" s="152" t="s">
        <v>12</v>
      </c>
      <c r="R11" s="147" t="s">
        <v>25</v>
      </c>
      <c r="S11" s="147" t="s">
        <v>26</v>
      </c>
      <c r="T11" s="147" t="s">
        <v>27</v>
      </c>
      <c r="U11" s="150" t="s">
        <v>12</v>
      </c>
      <c r="V11" s="147" t="s">
        <v>28</v>
      </c>
      <c r="W11" s="147" t="s">
        <v>29</v>
      </c>
      <c r="X11" s="147" t="s">
        <v>30</v>
      </c>
      <c r="Y11" s="150" t="s">
        <v>12</v>
      </c>
      <c r="Z11" s="147" t="s">
        <v>60</v>
      </c>
      <c r="AA11" s="147" t="s">
        <v>61</v>
      </c>
      <c r="AB11" s="147" t="s">
        <v>50</v>
      </c>
      <c r="AC11" s="152" t="s">
        <v>12</v>
      </c>
      <c r="AD11" s="152" t="s">
        <v>12</v>
      </c>
      <c r="AE11" s="5"/>
      <c r="AF11" s="4"/>
    </row>
    <row r="12" spans="1:32" ht="18.75">
      <c r="A12" s="31"/>
      <c r="B12" s="31"/>
      <c r="C12" s="175"/>
      <c r="D12" s="192"/>
      <c r="E12" s="30"/>
      <c r="F12" s="30"/>
      <c r="G12" s="30"/>
      <c r="H12" s="151"/>
      <c r="I12" s="151"/>
      <c r="J12" s="151"/>
      <c r="K12" s="151"/>
      <c r="L12" s="152"/>
      <c r="M12" s="151"/>
      <c r="N12" s="151"/>
      <c r="O12" s="151"/>
      <c r="P12" s="151"/>
      <c r="Q12" s="152"/>
      <c r="R12" s="148"/>
      <c r="S12" s="149"/>
      <c r="T12" s="149"/>
      <c r="U12" s="151"/>
      <c r="V12" s="148"/>
      <c r="W12" s="148"/>
      <c r="X12" s="148"/>
      <c r="Y12" s="151"/>
      <c r="Z12" s="148"/>
      <c r="AA12" s="148"/>
      <c r="AB12" s="148"/>
      <c r="AC12" s="153"/>
      <c r="AD12" s="153"/>
      <c r="AE12" s="5"/>
      <c r="AF12" s="4"/>
    </row>
    <row r="13" spans="1:32" ht="17.25" customHeight="1" thickBot="1">
      <c r="A13" s="31"/>
      <c r="B13" s="31"/>
      <c r="C13" s="177" t="s">
        <v>31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37"/>
      <c r="AA13" s="37"/>
      <c r="AB13" s="37"/>
      <c r="AC13" s="37"/>
      <c r="AD13" s="37"/>
      <c r="AE13" s="5"/>
      <c r="AF13" s="4"/>
    </row>
    <row r="14" spans="1:32" ht="18.75">
      <c r="A14" s="31"/>
      <c r="B14" s="31"/>
      <c r="C14" s="162" t="s">
        <v>32</v>
      </c>
      <c r="D14" s="32" t="s">
        <v>1</v>
      </c>
      <c r="E14" s="21"/>
      <c r="F14" s="6"/>
      <c r="G14" s="22"/>
      <c r="H14" s="28">
        <v>5</v>
      </c>
      <c r="I14" s="28">
        <v>5</v>
      </c>
      <c r="J14" s="28">
        <v>5</v>
      </c>
      <c r="K14" s="28">
        <v>5</v>
      </c>
      <c r="L14" s="29">
        <f>SUM(H14:K14)</f>
        <v>20</v>
      </c>
      <c r="M14" s="28">
        <v>6</v>
      </c>
      <c r="N14" s="28">
        <v>6</v>
      </c>
      <c r="O14" s="28">
        <v>6</v>
      </c>
      <c r="P14" s="28">
        <v>6</v>
      </c>
      <c r="Q14" s="29">
        <f>SUM(M14:P14)</f>
        <v>24</v>
      </c>
      <c r="R14" s="75">
        <v>4</v>
      </c>
      <c r="S14" s="75">
        <v>4</v>
      </c>
      <c r="T14" s="79">
        <v>4</v>
      </c>
      <c r="U14" s="29">
        <f>SUM(R14:T14)</f>
        <v>12</v>
      </c>
      <c r="V14" s="75">
        <v>3</v>
      </c>
      <c r="W14" s="51">
        <v>3</v>
      </c>
      <c r="X14" s="51">
        <v>3</v>
      </c>
      <c r="Y14" s="120">
        <f>SUM(V14:X14)</f>
        <v>9</v>
      </c>
      <c r="Z14" s="51">
        <v>3</v>
      </c>
      <c r="AA14" s="52">
        <v>3</v>
      </c>
      <c r="AB14" s="52">
        <v>3</v>
      </c>
      <c r="AC14" s="80">
        <f>SUM(Z14:AB14)</f>
        <v>9</v>
      </c>
      <c r="AD14" s="86">
        <f>L14+Q14+U14+Y14+AC14</f>
        <v>74</v>
      </c>
      <c r="AE14" s="124"/>
      <c r="AF14" s="4"/>
    </row>
    <row r="15" spans="1:32" ht="18.75">
      <c r="A15" s="31"/>
      <c r="B15" s="31"/>
      <c r="C15" s="162"/>
      <c r="D15" s="32" t="s">
        <v>5</v>
      </c>
      <c r="E15" s="10"/>
      <c r="F15" s="8"/>
      <c r="G15" s="9"/>
      <c r="H15" s="28">
        <v>3</v>
      </c>
      <c r="I15" s="28">
        <v>3</v>
      </c>
      <c r="J15" s="28">
        <v>3</v>
      </c>
      <c r="K15" s="28">
        <v>3</v>
      </c>
      <c r="L15" s="29">
        <f aca="true" t="shared" si="0" ref="L15:L38">SUM(H15:K15)</f>
        <v>12</v>
      </c>
      <c r="M15" s="28">
        <v>3</v>
      </c>
      <c r="N15" s="28">
        <v>3</v>
      </c>
      <c r="O15" s="28">
        <v>3</v>
      </c>
      <c r="P15" s="28">
        <v>3</v>
      </c>
      <c r="Q15" s="29">
        <f aca="true" t="shared" si="1" ref="Q15:Q38">SUM(M15:P15)</f>
        <v>12</v>
      </c>
      <c r="R15" s="75">
        <v>2</v>
      </c>
      <c r="S15" s="75">
        <v>2</v>
      </c>
      <c r="T15" s="56">
        <v>2</v>
      </c>
      <c r="U15" s="29">
        <f aca="true" t="shared" si="2" ref="U15:U38">SUM(R15:T15)</f>
        <v>6</v>
      </c>
      <c r="V15" s="75">
        <v>2</v>
      </c>
      <c r="W15" s="51">
        <v>2</v>
      </c>
      <c r="X15" s="51">
        <v>2</v>
      </c>
      <c r="Y15" s="120">
        <f aca="true" t="shared" si="3" ref="Y15:Y48">SUM(V15:X15)</f>
        <v>6</v>
      </c>
      <c r="Z15" s="51">
        <v>3</v>
      </c>
      <c r="AA15" s="52">
        <v>3</v>
      </c>
      <c r="AB15" s="52">
        <v>3</v>
      </c>
      <c r="AC15" s="80">
        <f aca="true" t="shared" si="4" ref="AC15:AC39">SUM(Z15:AB15)</f>
        <v>9</v>
      </c>
      <c r="AD15" s="86">
        <f aca="true" t="shared" si="5" ref="AD15:AD50">L15+Q15+U15+Y15+AC15</f>
        <v>45</v>
      </c>
      <c r="AE15" s="124"/>
      <c r="AF15" s="4"/>
    </row>
    <row r="16" spans="1:32" ht="18.75">
      <c r="A16" s="31"/>
      <c r="B16" s="31"/>
      <c r="C16" s="160" t="s">
        <v>55</v>
      </c>
      <c r="D16" s="32" t="s">
        <v>56</v>
      </c>
      <c r="E16" s="10"/>
      <c r="F16" s="8"/>
      <c r="G16" s="9"/>
      <c r="H16" s="28"/>
      <c r="I16" s="28"/>
      <c r="J16" s="28"/>
      <c r="K16" s="28"/>
      <c r="L16" s="29"/>
      <c r="M16" s="28"/>
      <c r="N16" s="28"/>
      <c r="O16" s="28"/>
      <c r="P16" s="28"/>
      <c r="Q16" s="29"/>
      <c r="R16" s="75"/>
      <c r="S16" s="75"/>
      <c r="T16" s="56"/>
      <c r="U16" s="29"/>
      <c r="V16" s="75"/>
      <c r="W16" s="51"/>
      <c r="X16" s="51"/>
      <c r="Y16" s="120"/>
      <c r="Z16" s="51"/>
      <c r="AA16" s="52"/>
      <c r="AB16" s="52"/>
      <c r="AC16" s="80"/>
      <c r="AD16" s="86"/>
      <c r="AE16" s="124"/>
      <c r="AF16" s="4"/>
    </row>
    <row r="17" spans="1:32" ht="18.75">
      <c r="A17" s="31"/>
      <c r="B17" s="31"/>
      <c r="C17" s="161"/>
      <c r="D17" s="32" t="s">
        <v>57</v>
      </c>
      <c r="E17" s="10"/>
      <c r="F17" s="8"/>
      <c r="G17" s="9"/>
      <c r="H17" s="28"/>
      <c r="I17" s="28"/>
      <c r="J17" s="28"/>
      <c r="K17" s="28"/>
      <c r="L17" s="29"/>
      <c r="M17" s="28"/>
      <c r="N17" s="28"/>
      <c r="O17" s="28"/>
      <c r="P17" s="28"/>
      <c r="Q17" s="29"/>
      <c r="R17" s="75"/>
      <c r="S17" s="75"/>
      <c r="T17" s="56"/>
      <c r="U17" s="29"/>
      <c r="V17" s="75"/>
      <c r="W17" s="51"/>
      <c r="X17" s="51"/>
      <c r="Y17" s="120"/>
      <c r="Z17" s="51"/>
      <c r="AA17" s="52"/>
      <c r="AB17" s="52"/>
      <c r="AC17" s="80"/>
      <c r="AD17" s="86"/>
      <c r="AE17" s="124"/>
      <c r="AF17" s="4"/>
    </row>
    <row r="18" spans="1:32" ht="18.75">
      <c r="A18" s="31"/>
      <c r="B18" s="31"/>
      <c r="C18" s="179" t="s">
        <v>33</v>
      </c>
      <c r="D18" s="190" t="s">
        <v>2</v>
      </c>
      <c r="E18" s="10"/>
      <c r="F18" s="8"/>
      <c r="G18" s="9"/>
      <c r="H18" s="28">
        <v>3</v>
      </c>
      <c r="I18" s="28">
        <v>3</v>
      </c>
      <c r="J18" s="28">
        <v>3</v>
      </c>
      <c r="K18" s="28">
        <v>3</v>
      </c>
      <c r="L18" s="29">
        <f t="shared" si="0"/>
        <v>12</v>
      </c>
      <c r="M18" s="28">
        <v>3</v>
      </c>
      <c r="N18" s="28">
        <v>3</v>
      </c>
      <c r="O18" s="28">
        <v>3</v>
      </c>
      <c r="P18" s="28">
        <v>3</v>
      </c>
      <c r="Q18" s="29">
        <f t="shared" si="1"/>
        <v>12</v>
      </c>
      <c r="R18" s="75">
        <v>3</v>
      </c>
      <c r="S18" s="75">
        <v>3</v>
      </c>
      <c r="T18" s="56">
        <v>3</v>
      </c>
      <c r="U18" s="29">
        <f t="shared" si="2"/>
        <v>9</v>
      </c>
      <c r="V18" s="75">
        <v>3</v>
      </c>
      <c r="W18" s="51">
        <v>3</v>
      </c>
      <c r="X18" s="51">
        <v>3</v>
      </c>
      <c r="Y18" s="120">
        <f t="shared" si="3"/>
        <v>9</v>
      </c>
      <c r="Z18" s="51">
        <v>3</v>
      </c>
      <c r="AA18" s="52">
        <v>3</v>
      </c>
      <c r="AB18" s="52">
        <v>3</v>
      </c>
      <c r="AC18" s="80">
        <f t="shared" si="4"/>
        <v>9</v>
      </c>
      <c r="AD18" s="86">
        <f t="shared" si="5"/>
        <v>51</v>
      </c>
      <c r="AE18" s="125"/>
      <c r="AF18" s="4"/>
    </row>
    <row r="19" spans="1:32" ht="19.5" thickBot="1">
      <c r="A19" s="31"/>
      <c r="B19" s="31"/>
      <c r="C19" s="180"/>
      <c r="D19" s="190"/>
      <c r="E19" s="16"/>
      <c r="F19" s="24"/>
      <c r="G19" s="11"/>
      <c r="H19" s="28">
        <v>3</v>
      </c>
      <c r="I19" s="28">
        <v>3</v>
      </c>
      <c r="J19" s="28">
        <v>3</v>
      </c>
      <c r="K19" s="28">
        <v>3</v>
      </c>
      <c r="L19" s="29">
        <f t="shared" si="0"/>
        <v>12</v>
      </c>
      <c r="M19" s="28">
        <v>3</v>
      </c>
      <c r="N19" s="28">
        <v>3</v>
      </c>
      <c r="O19" s="28">
        <v>3</v>
      </c>
      <c r="P19" s="28">
        <v>3</v>
      </c>
      <c r="Q19" s="29">
        <f t="shared" si="1"/>
        <v>12</v>
      </c>
      <c r="R19" s="75">
        <v>3</v>
      </c>
      <c r="S19" s="75">
        <v>3</v>
      </c>
      <c r="T19" s="56">
        <v>3</v>
      </c>
      <c r="U19" s="29">
        <f t="shared" si="2"/>
        <v>9</v>
      </c>
      <c r="V19" s="75">
        <v>3</v>
      </c>
      <c r="W19" s="51">
        <v>3</v>
      </c>
      <c r="X19" s="51">
        <v>3</v>
      </c>
      <c r="Y19" s="120">
        <f t="shared" si="3"/>
        <v>9</v>
      </c>
      <c r="Z19" s="51">
        <v>3</v>
      </c>
      <c r="AA19" s="52">
        <v>3</v>
      </c>
      <c r="AB19" s="52">
        <v>3</v>
      </c>
      <c r="AC19" s="80">
        <f t="shared" si="4"/>
        <v>9</v>
      </c>
      <c r="AD19" s="86">
        <f t="shared" si="5"/>
        <v>51</v>
      </c>
      <c r="AE19" s="124"/>
      <c r="AF19" s="4"/>
    </row>
    <row r="20" spans="1:32" ht="19.5" customHeight="1" thickBot="1">
      <c r="A20" s="31"/>
      <c r="B20" s="31"/>
      <c r="C20" s="154" t="s">
        <v>34</v>
      </c>
      <c r="D20" s="32" t="s">
        <v>3</v>
      </c>
      <c r="E20" s="26"/>
      <c r="F20" s="25"/>
      <c r="G20" s="23"/>
      <c r="H20" s="28">
        <v>5</v>
      </c>
      <c r="I20" s="28">
        <v>5</v>
      </c>
      <c r="J20" s="28">
        <v>5</v>
      </c>
      <c r="K20" s="28">
        <v>5</v>
      </c>
      <c r="L20" s="29">
        <f t="shared" si="0"/>
        <v>20</v>
      </c>
      <c r="M20" s="28">
        <v>5</v>
      </c>
      <c r="N20" s="28">
        <v>5</v>
      </c>
      <c r="O20" s="28">
        <v>5</v>
      </c>
      <c r="P20" s="28">
        <v>5</v>
      </c>
      <c r="Q20" s="29">
        <f t="shared" si="1"/>
        <v>20</v>
      </c>
      <c r="R20" s="75"/>
      <c r="S20" s="75"/>
      <c r="T20" s="56"/>
      <c r="U20" s="29"/>
      <c r="V20" s="75"/>
      <c r="W20" s="51"/>
      <c r="X20" s="51"/>
      <c r="Y20" s="120"/>
      <c r="Z20" s="51"/>
      <c r="AA20" s="52"/>
      <c r="AB20" s="52"/>
      <c r="AC20" s="80"/>
      <c r="AD20" s="86">
        <f t="shared" si="5"/>
        <v>40</v>
      </c>
      <c r="AE20" s="124"/>
      <c r="AF20" s="4"/>
    </row>
    <row r="21" spans="1:32" ht="18.75">
      <c r="A21" s="31"/>
      <c r="B21" s="31"/>
      <c r="C21" s="155"/>
      <c r="D21" s="32" t="s">
        <v>35</v>
      </c>
      <c r="E21" s="16"/>
      <c r="F21" s="24"/>
      <c r="G21" s="11"/>
      <c r="H21" s="28"/>
      <c r="I21" s="28"/>
      <c r="J21" s="28"/>
      <c r="K21" s="28"/>
      <c r="L21" s="29"/>
      <c r="M21" s="28"/>
      <c r="N21" s="28"/>
      <c r="O21" s="28"/>
      <c r="P21" s="28"/>
      <c r="Q21" s="29"/>
      <c r="R21" s="75">
        <v>3</v>
      </c>
      <c r="S21" s="75">
        <v>3</v>
      </c>
      <c r="T21" s="56">
        <v>3</v>
      </c>
      <c r="U21" s="29">
        <f t="shared" si="2"/>
        <v>9</v>
      </c>
      <c r="V21" s="75">
        <v>3</v>
      </c>
      <c r="W21" s="51">
        <v>3</v>
      </c>
      <c r="X21" s="51">
        <v>3</v>
      </c>
      <c r="Y21" s="120">
        <f t="shared" si="3"/>
        <v>9</v>
      </c>
      <c r="Z21" s="51">
        <v>3</v>
      </c>
      <c r="AA21" s="52">
        <v>3</v>
      </c>
      <c r="AB21" s="52">
        <v>3</v>
      </c>
      <c r="AC21" s="80">
        <f t="shared" si="4"/>
        <v>9</v>
      </c>
      <c r="AD21" s="86">
        <f t="shared" si="5"/>
        <v>27</v>
      </c>
      <c r="AE21" s="124"/>
      <c r="AF21" s="4"/>
    </row>
    <row r="22" spans="1:32" ht="18.75">
      <c r="A22" s="31"/>
      <c r="B22" s="31"/>
      <c r="C22" s="155"/>
      <c r="D22" s="32" t="s">
        <v>36</v>
      </c>
      <c r="E22" s="16"/>
      <c r="F22" s="24"/>
      <c r="G22" s="11"/>
      <c r="H22" s="28"/>
      <c r="I22" s="28"/>
      <c r="J22" s="28"/>
      <c r="K22" s="28"/>
      <c r="L22" s="29"/>
      <c r="M22" s="28"/>
      <c r="N22" s="28"/>
      <c r="O22" s="28"/>
      <c r="P22" s="28"/>
      <c r="Q22" s="29"/>
      <c r="R22" s="75">
        <v>2</v>
      </c>
      <c r="S22" s="75">
        <v>2</v>
      </c>
      <c r="T22" s="56">
        <v>2</v>
      </c>
      <c r="U22" s="29">
        <f t="shared" si="2"/>
        <v>6</v>
      </c>
      <c r="V22" s="75">
        <v>2</v>
      </c>
      <c r="W22" s="51">
        <v>2</v>
      </c>
      <c r="X22" s="51">
        <v>2</v>
      </c>
      <c r="Y22" s="120">
        <f t="shared" si="3"/>
        <v>6</v>
      </c>
      <c r="Z22" s="51">
        <v>2</v>
      </c>
      <c r="AA22" s="52">
        <v>2</v>
      </c>
      <c r="AB22" s="52">
        <v>2</v>
      </c>
      <c r="AC22" s="80">
        <f t="shared" si="4"/>
        <v>6</v>
      </c>
      <c r="AD22" s="86">
        <f t="shared" si="5"/>
        <v>18</v>
      </c>
      <c r="AE22" s="124"/>
      <c r="AF22" s="4"/>
    </row>
    <row r="23" spans="1:32" ht="18.75">
      <c r="A23" s="31"/>
      <c r="B23" s="31"/>
      <c r="C23" s="155"/>
      <c r="D23" s="158" t="s">
        <v>37</v>
      </c>
      <c r="E23" s="16"/>
      <c r="F23" s="24"/>
      <c r="G23" s="11"/>
      <c r="H23" s="28"/>
      <c r="I23" s="28"/>
      <c r="J23" s="28"/>
      <c r="K23" s="28"/>
      <c r="L23" s="29"/>
      <c r="M23" s="28"/>
      <c r="N23" s="28"/>
      <c r="O23" s="28"/>
      <c r="P23" s="28"/>
      <c r="Q23" s="29"/>
      <c r="R23" s="75">
        <v>1</v>
      </c>
      <c r="S23" s="75">
        <v>1</v>
      </c>
      <c r="T23" s="56">
        <v>1</v>
      </c>
      <c r="U23" s="29">
        <f t="shared" si="2"/>
        <v>3</v>
      </c>
      <c r="V23" s="75">
        <v>1</v>
      </c>
      <c r="W23" s="56">
        <v>1</v>
      </c>
      <c r="X23" s="56">
        <v>1</v>
      </c>
      <c r="Y23" s="120">
        <f t="shared" si="3"/>
        <v>3</v>
      </c>
      <c r="Z23" s="51">
        <v>1</v>
      </c>
      <c r="AA23" s="57">
        <v>1</v>
      </c>
      <c r="AB23" s="57">
        <v>1</v>
      </c>
      <c r="AC23" s="80">
        <f t="shared" si="4"/>
        <v>3</v>
      </c>
      <c r="AD23" s="86">
        <f t="shared" si="5"/>
        <v>9</v>
      </c>
      <c r="AE23" s="124"/>
      <c r="AF23" s="4"/>
    </row>
    <row r="24" spans="1:32" ht="18.75">
      <c r="A24" s="31"/>
      <c r="B24" s="31"/>
      <c r="C24" s="156"/>
      <c r="D24" s="159"/>
      <c r="E24" s="16"/>
      <c r="F24" s="24"/>
      <c r="G24" s="11"/>
      <c r="H24" s="28"/>
      <c r="I24" s="28"/>
      <c r="J24" s="28"/>
      <c r="K24" s="28"/>
      <c r="L24" s="29"/>
      <c r="M24" s="28"/>
      <c r="N24" s="28"/>
      <c r="O24" s="28"/>
      <c r="P24" s="28"/>
      <c r="Q24" s="29"/>
      <c r="R24" s="75">
        <v>1</v>
      </c>
      <c r="S24" s="75">
        <v>1</v>
      </c>
      <c r="T24" s="56">
        <v>1</v>
      </c>
      <c r="U24" s="29">
        <f t="shared" si="2"/>
        <v>3</v>
      </c>
      <c r="V24" s="75">
        <v>1</v>
      </c>
      <c r="W24" s="56">
        <v>1</v>
      </c>
      <c r="X24" s="56">
        <v>1</v>
      </c>
      <c r="Y24" s="120">
        <f t="shared" si="3"/>
        <v>3</v>
      </c>
      <c r="Z24" s="51">
        <v>1</v>
      </c>
      <c r="AA24" s="57">
        <v>1</v>
      </c>
      <c r="AB24" s="57">
        <v>1</v>
      </c>
      <c r="AC24" s="80">
        <f t="shared" si="4"/>
        <v>3</v>
      </c>
      <c r="AD24" s="86">
        <f t="shared" si="5"/>
        <v>9</v>
      </c>
      <c r="AE24" s="124"/>
      <c r="AF24" s="4"/>
    </row>
    <row r="25" spans="1:32" ht="18.75">
      <c r="A25" s="31"/>
      <c r="B25" s="31"/>
      <c r="C25" s="154" t="s">
        <v>51</v>
      </c>
      <c r="D25" s="32" t="s">
        <v>38</v>
      </c>
      <c r="E25" s="7"/>
      <c r="F25" s="12"/>
      <c r="G25" s="33"/>
      <c r="H25" s="28">
        <v>2</v>
      </c>
      <c r="I25" s="28">
        <v>2</v>
      </c>
      <c r="J25" s="28">
        <v>2</v>
      </c>
      <c r="K25" s="28">
        <v>2</v>
      </c>
      <c r="L25" s="29">
        <f t="shared" si="0"/>
        <v>8</v>
      </c>
      <c r="M25" s="28">
        <v>1</v>
      </c>
      <c r="N25" s="28">
        <v>1</v>
      </c>
      <c r="O25" s="28">
        <v>1</v>
      </c>
      <c r="P25" s="28">
        <v>1</v>
      </c>
      <c r="Q25" s="29">
        <f t="shared" si="1"/>
        <v>4</v>
      </c>
      <c r="R25" s="75">
        <v>1</v>
      </c>
      <c r="S25" s="75">
        <v>1</v>
      </c>
      <c r="T25" s="56">
        <v>1</v>
      </c>
      <c r="U25" s="29">
        <f t="shared" si="2"/>
        <v>3</v>
      </c>
      <c r="V25" s="75">
        <v>1</v>
      </c>
      <c r="W25" s="51">
        <v>1</v>
      </c>
      <c r="X25" s="51">
        <v>1</v>
      </c>
      <c r="Y25" s="120">
        <f t="shared" si="3"/>
        <v>3</v>
      </c>
      <c r="Z25" s="51">
        <v>1</v>
      </c>
      <c r="AA25" s="52">
        <v>1</v>
      </c>
      <c r="AB25" s="52">
        <v>1</v>
      </c>
      <c r="AC25" s="80">
        <f t="shared" si="4"/>
        <v>3</v>
      </c>
      <c r="AD25" s="86">
        <f t="shared" si="5"/>
        <v>21</v>
      </c>
      <c r="AE25" s="124"/>
      <c r="AF25" s="4"/>
    </row>
    <row r="26" spans="1:32" ht="18.75">
      <c r="A26" s="31"/>
      <c r="B26" s="31"/>
      <c r="C26" s="155"/>
      <c r="D26" s="32" t="s">
        <v>39</v>
      </c>
      <c r="E26" s="7"/>
      <c r="F26" s="12"/>
      <c r="G26" s="33"/>
      <c r="H26" s="28"/>
      <c r="I26" s="28"/>
      <c r="J26" s="28"/>
      <c r="K26" s="28"/>
      <c r="L26" s="29"/>
      <c r="M26" s="28">
        <v>1</v>
      </c>
      <c r="N26" s="28">
        <v>1</v>
      </c>
      <c r="O26" s="28">
        <v>1</v>
      </c>
      <c r="P26" s="28">
        <v>1</v>
      </c>
      <c r="Q26" s="29">
        <f t="shared" si="1"/>
        <v>4</v>
      </c>
      <c r="R26" s="75">
        <v>1</v>
      </c>
      <c r="S26" s="75">
        <v>1</v>
      </c>
      <c r="T26" s="56">
        <v>1</v>
      </c>
      <c r="U26" s="29">
        <f t="shared" si="2"/>
        <v>3</v>
      </c>
      <c r="V26" s="75">
        <v>1</v>
      </c>
      <c r="W26" s="51">
        <v>1</v>
      </c>
      <c r="X26" s="51">
        <v>1</v>
      </c>
      <c r="Y26" s="120">
        <f t="shared" si="3"/>
        <v>3</v>
      </c>
      <c r="Z26" s="51">
        <v>2</v>
      </c>
      <c r="AA26" s="52">
        <v>2</v>
      </c>
      <c r="AB26" s="52">
        <v>2</v>
      </c>
      <c r="AC26" s="80">
        <f t="shared" si="4"/>
        <v>6</v>
      </c>
      <c r="AD26" s="86">
        <f t="shared" si="5"/>
        <v>16</v>
      </c>
      <c r="AE26" s="124"/>
      <c r="AF26" s="4"/>
    </row>
    <row r="27" spans="1:32" ht="18.75">
      <c r="A27" s="31"/>
      <c r="B27" s="31"/>
      <c r="C27" s="155"/>
      <c r="D27" s="36" t="s">
        <v>40</v>
      </c>
      <c r="E27" s="15"/>
      <c r="F27" s="13"/>
      <c r="G27" s="14"/>
      <c r="H27" s="28">
        <v>1</v>
      </c>
      <c r="I27" s="28">
        <v>1</v>
      </c>
      <c r="J27" s="28">
        <v>1</v>
      </c>
      <c r="K27" s="28">
        <v>1</v>
      </c>
      <c r="L27" s="29">
        <f t="shared" si="0"/>
        <v>4</v>
      </c>
      <c r="M27" s="28">
        <v>1</v>
      </c>
      <c r="N27" s="28">
        <v>1</v>
      </c>
      <c r="O27" s="28">
        <v>1</v>
      </c>
      <c r="P27" s="28">
        <v>1</v>
      </c>
      <c r="Q27" s="29">
        <f t="shared" si="1"/>
        <v>4</v>
      </c>
      <c r="R27" s="75">
        <v>1</v>
      </c>
      <c r="S27" s="75">
        <v>1</v>
      </c>
      <c r="T27" s="56">
        <v>1</v>
      </c>
      <c r="U27" s="29">
        <f t="shared" si="2"/>
        <v>3</v>
      </c>
      <c r="V27" s="75">
        <v>1</v>
      </c>
      <c r="W27" s="51">
        <v>1</v>
      </c>
      <c r="X27" s="51">
        <v>1</v>
      </c>
      <c r="Y27" s="120">
        <f t="shared" si="3"/>
        <v>3</v>
      </c>
      <c r="Z27" s="51">
        <v>1</v>
      </c>
      <c r="AA27" s="53">
        <v>1</v>
      </c>
      <c r="AB27" s="53">
        <v>1</v>
      </c>
      <c r="AC27" s="80">
        <f t="shared" si="4"/>
        <v>3</v>
      </c>
      <c r="AD27" s="86">
        <f t="shared" si="5"/>
        <v>17</v>
      </c>
      <c r="AE27" s="124"/>
      <c r="AF27" s="4"/>
    </row>
    <row r="28" spans="1:32" ht="18.75">
      <c r="A28" s="31"/>
      <c r="B28" s="31"/>
      <c r="C28" s="156"/>
      <c r="D28" s="32" t="s">
        <v>6</v>
      </c>
      <c r="E28" s="15"/>
      <c r="F28" s="13"/>
      <c r="G28" s="14"/>
      <c r="H28" s="28">
        <v>1</v>
      </c>
      <c r="I28" s="28">
        <v>1</v>
      </c>
      <c r="J28" s="28">
        <v>1</v>
      </c>
      <c r="K28" s="28">
        <v>1</v>
      </c>
      <c r="L28" s="29">
        <f t="shared" si="0"/>
        <v>4</v>
      </c>
      <c r="M28" s="28">
        <v>1</v>
      </c>
      <c r="N28" s="28">
        <v>1</v>
      </c>
      <c r="O28" s="28">
        <v>1</v>
      </c>
      <c r="P28" s="28">
        <v>1</v>
      </c>
      <c r="Q28" s="29">
        <f t="shared" si="1"/>
        <v>4</v>
      </c>
      <c r="R28" s="75">
        <v>2</v>
      </c>
      <c r="S28" s="75">
        <v>2</v>
      </c>
      <c r="T28" s="56">
        <v>2</v>
      </c>
      <c r="U28" s="29">
        <f t="shared" si="2"/>
        <v>6</v>
      </c>
      <c r="V28" s="75">
        <v>2</v>
      </c>
      <c r="W28" s="51">
        <v>2</v>
      </c>
      <c r="X28" s="51">
        <v>2</v>
      </c>
      <c r="Y28" s="120">
        <f t="shared" si="3"/>
        <v>6</v>
      </c>
      <c r="Z28" s="51">
        <v>2</v>
      </c>
      <c r="AA28" s="52">
        <v>2</v>
      </c>
      <c r="AB28" s="52">
        <v>2</v>
      </c>
      <c r="AC28" s="80">
        <f t="shared" si="4"/>
        <v>6</v>
      </c>
      <c r="AD28" s="86">
        <f t="shared" si="5"/>
        <v>26</v>
      </c>
      <c r="AE28" s="124"/>
      <c r="AF28" s="4"/>
    </row>
    <row r="29" spans="1:32" ht="65.25" customHeight="1">
      <c r="A29" s="31"/>
      <c r="B29" s="31"/>
      <c r="C29" s="55" t="s">
        <v>41</v>
      </c>
      <c r="D29" s="44" t="s">
        <v>41</v>
      </c>
      <c r="E29" s="45"/>
      <c r="F29" s="46"/>
      <c r="G29" s="47"/>
      <c r="H29" s="48">
        <v>0.5</v>
      </c>
      <c r="I29" s="48">
        <v>0.5</v>
      </c>
      <c r="J29" s="48">
        <v>0.5</v>
      </c>
      <c r="K29" s="48">
        <v>0.5</v>
      </c>
      <c r="L29" s="29">
        <f t="shared" si="0"/>
        <v>2</v>
      </c>
      <c r="M29" s="28"/>
      <c r="N29" s="28"/>
      <c r="O29" s="28"/>
      <c r="P29" s="28"/>
      <c r="Q29" s="29"/>
      <c r="R29" s="75"/>
      <c r="S29" s="75"/>
      <c r="T29" s="79"/>
      <c r="U29" s="29"/>
      <c r="V29" s="75"/>
      <c r="W29" s="75"/>
      <c r="X29" s="75"/>
      <c r="Y29" s="120"/>
      <c r="Z29" s="51"/>
      <c r="AA29" s="52"/>
      <c r="AB29" s="52"/>
      <c r="AC29" s="80"/>
      <c r="AD29" s="86">
        <f t="shared" si="5"/>
        <v>2</v>
      </c>
      <c r="AE29" s="124"/>
      <c r="AF29" s="4"/>
    </row>
    <row r="30" spans="1:32" ht="18.75">
      <c r="A30" s="31"/>
      <c r="B30" s="31"/>
      <c r="C30" s="162" t="s">
        <v>52</v>
      </c>
      <c r="D30" s="91" t="s">
        <v>7</v>
      </c>
      <c r="E30" s="15"/>
      <c r="F30" s="13"/>
      <c r="G30" s="14"/>
      <c r="H30" s="28"/>
      <c r="I30" s="28"/>
      <c r="J30" s="28"/>
      <c r="K30" s="28"/>
      <c r="L30" s="29"/>
      <c r="M30" s="28"/>
      <c r="N30" s="28"/>
      <c r="O30" s="28"/>
      <c r="P30" s="28"/>
      <c r="Q30" s="29"/>
      <c r="R30" s="75">
        <v>2</v>
      </c>
      <c r="S30" s="75">
        <v>2</v>
      </c>
      <c r="T30" s="56">
        <v>2</v>
      </c>
      <c r="U30" s="29">
        <f t="shared" si="2"/>
        <v>6</v>
      </c>
      <c r="V30" s="75">
        <v>2</v>
      </c>
      <c r="W30" s="51">
        <v>2</v>
      </c>
      <c r="X30" s="51">
        <v>2</v>
      </c>
      <c r="Y30" s="120">
        <f t="shared" si="3"/>
        <v>6</v>
      </c>
      <c r="Z30" s="95">
        <v>3</v>
      </c>
      <c r="AA30" s="96">
        <v>3</v>
      </c>
      <c r="AB30" s="96">
        <v>3</v>
      </c>
      <c r="AC30" s="97">
        <f t="shared" si="4"/>
        <v>9</v>
      </c>
      <c r="AD30" s="98">
        <f t="shared" si="5"/>
        <v>21</v>
      </c>
      <c r="AE30" s="124"/>
      <c r="AF30" s="4"/>
    </row>
    <row r="31" spans="1:32" ht="18.75">
      <c r="A31" s="31"/>
      <c r="B31" s="31"/>
      <c r="C31" s="162"/>
      <c r="D31" s="91" t="s">
        <v>8</v>
      </c>
      <c r="E31" s="15"/>
      <c r="F31" s="13"/>
      <c r="G31" s="14"/>
      <c r="H31" s="28"/>
      <c r="I31" s="28"/>
      <c r="J31" s="28"/>
      <c r="K31" s="28"/>
      <c r="L31" s="29"/>
      <c r="M31" s="28"/>
      <c r="N31" s="28"/>
      <c r="O31" s="28"/>
      <c r="P31" s="28"/>
      <c r="Q31" s="29"/>
      <c r="R31" s="75"/>
      <c r="S31" s="75"/>
      <c r="T31" s="56"/>
      <c r="U31" s="29"/>
      <c r="V31" s="75">
        <v>2</v>
      </c>
      <c r="W31" s="51">
        <v>2</v>
      </c>
      <c r="X31" s="51">
        <v>2</v>
      </c>
      <c r="Y31" s="120">
        <f t="shared" si="3"/>
        <v>6</v>
      </c>
      <c r="Z31" s="51">
        <v>2</v>
      </c>
      <c r="AA31" s="52">
        <v>2</v>
      </c>
      <c r="AB31" s="52">
        <v>2</v>
      </c>
      <c r="AC31" s="80">
        <f t="shared" si="4"/>
        <v>6</v>
      </c>
      <c r="AD31" s="86">
        <f t="shared" si="5"/>
        <v>12</v>
      </c>
      <c r="AE31" s="124"/>
      <c r="AF31" s="4"/>
    </row>
    <row r="32" spans="1:32" ht="18.75">
      <c r="A32" s="31"/>
      <c r="B32" s="31"/>
      <c r="C32" s="162"/>
      <c r="D32" s="91" t="s">
        <v>9</v>
      </c>
      <c r="E32" s="15"/>
      <c r="F32" s="13"/>
      <c r="G32" s="14"/>
      <c r="H32" s="28">
        <v>1</v>
      </c>
      <c r="I32" s="28">
        <v>1</v>
      </c>
      <c r="J32" s="28">
        <v>1</v>
      </c>
      <c r="K32" s="28">
        <v>1</v>
      </c>
      <c r="L32" s="29">
        <f t="shared" si="0"/>
        <v>4</v>
      </c>
      <c r="M32" s="28">
        <v>1</v>
      </c>
      <c r="N32" s="28">
        <v>1</v>
      </c>
      <c r="O32" s="28">
        <v>1</v>
      </c>
      <c r="P32" s="28">
        <v>1</v>
      </c>
      <c r="Q32" s="29">
        <f t="shared" si="1"/>
        <v>4</v>
      </c>
      <c r="R32" s="93">
        <v>1</v>
      </c>
      <c r="S32" s="93">
        <v>1</v>
      </c>
      <c r="T32" s="94">
        <v>1</v>
      </c>
      <c r="U32" s="49">
        <f t="shared" si="2"/>
        <v>3</v>
      </c>
      <c r="V32" s="93">
        <v>2</v>
      </c>
      <c r="W32" s="95">
        <v>2</v>
      </c>
      <c r="X32" s="95">
        <v>2</v>
      </c>
      <c r="Y32" s="121">
        <f t="shared" si="3"/>
        <v>6</v>
      </c>
      <c r="Z32" s="95">
        <v>2</v>
      </c>
      <c r="AA32" s="96">
        <v>2</v>
      </c>
      <c r="AB32" s="96">
        <v>2</v>
      </c>
      <c r="AC32" s="97">
        <f t="shared" si="4"/>
        <v>6</v>
      </c>
      <c r="AD32" s="98">
        <f t="shared" si="5"/>
        <v>23</v>
      </c>
      <c r="AE32" s="124"/>
      <c r="AF32" s="4"/>
    </row>
    <row r="33" spans="1:32" ht="18.75">
      <c r="A33" s="31"/>
      <c r="B33" s="31"/>
      <c r="C33" s="163" t="s">
        <v>42</v>
      </c>
      <c r="D33" s="92" t="s">
        <v>43</v>
      </c>
      <c r="E33" s="10"/>
      <c r="F33" s="8"/>
      <c r="G33" s="9"/>
      <c r="H33" s="28">
        <v>1</v>
      </c>
      <c r="I33" s="28">
        <v>1</v>
      </c>
      <c r="J33" s="28">
        <v>1</v>
      </c>
      <c r="K33" s="28">
        <v>1</v>
      </c>
      <c r="L33" s="29">
        <f t="shared" si="0"/>
        <v>4</v>
      </c>
      <c r="M33" s="28">
        <v>1</v>
      </c>
      <c r="N33" s="28">
        <v>1</v>
      </c>
      <c r="O33" s="28">
        <v>1</v>
      </c>
      <c r="P33" s="28">
        <v>1</v>
      </c>
      <c r="Q33" s="29">
        <f t="shared" si="1"/>
        <v>4</v>
      </c>
      <c r="R33" s="93">
        <v>1</v>
      </c>
      <c r="S33" s="93">
        <v>1</v>
      </c>
      <c r="T33" s="94">
        <v>1</v>
      </c>
      <c r="U33" s="49">
        <f t="shared" si="2"/>
        <v>3</v>
      </c>
      <c r="V33" s="93">
        <v>1</v>
      </c>
      <c r="W33" s="95">
        <v>1</v>
      </c>
      <c r="X33" s="95">
        <v>1</v>
      </c>
      <c r="Y33" s="121">
        <f t="shared" si="3"/>
        <v>3</v>
      </c>
      <c r="Z33" s="95"/>
      <c r="AA33" s="96"/>
      <c r="AB33" s="96"/>
      <c r="AC33" s="97"/>
      <c r="AD33" s="98">
        <f t="shared" si="5"/>
        <v>14</v>
      </c>
      <c r="AE33" s="124"/>
      <c r="AF33" s="4"/>
    </row>
    <row r="34" spans="1:32" ht="31.5">
      <c r="A34" s="31"/>
      <c r="B34" s="31"/>
      <c r="C34" s="163"/>
      <c r="D34" s="92" t="s">
        <v>44</v>
      </c>
      <c r="E34" s="10"/>
      <c r="F34" s="8"/>
      <c r="G34" s="9"/>
      <c r="H34" s="28">
        <v>1</v>
      </c>
      <c r="I34" s="28">
        <v>1</v>
      </c>
      <c r="J34" s="28">
        <v>1</v>
      </c>
      <c r="K34" s="28">
        <v>1</v>
      </c>
      <c r="L34" s="29">
        <f t="shared" si="0"/>
        <v>4</v>
      </c>
      <c r="M34" s="28">
        <v>1</v>
      </c>
      <c r="N34" s="28">
        <v>1</v>
      </c>
      <c r="O34" s="28">
        <v>1</v>
      </c>
      <c r="P34" s="28">
        <v>1</v>
      </c>
      <c r="Q34" s="29">
        <f t="shared" si="1"/>
        <v>4</v>
      </c>
      <c r="R34" s="95">
        <v>1</v>
      </c>
      <c r="S34" s="95">
        <v>1</v>
      </c>
      <c r="T34" s="94">
        <v>1</v>
      </c>
      <c r="U34" s="49">
        <f t="shared" si="2"/>
        <v>3</v>
      </c>
      <c r="V34" s="95">
        <v>1</v>
      </c>
      <c r="W34" s="95">
        <v>1</v>
      </c>
      <c r="X34" s="95">
        <v>1</v>
      </c>
      <c r="Y34" s="121">
        <f t="shared" si="3"/>
        <v>3</v>
      </c>
      <c r="Z34" s="95"/>
      <c r="AA34" s="96"/>
      <c r="AB34" s="96"/>
      <c r="AC34" s="97"/>
      <c r="AD34" s="98">
        <f t="shared" si="5"/>
        <v>14</v>
      </c>
      <c r="AE34" s="124"/>
      <c r="AF34" s="4"/>
    </row>
    <row r="35" spans="1:32" ht="18.75">
      <c r="A35" s="31"/>
      <c r="B35" s="31"/>
      <c r="C35" s="163" t="s">
        <v>45</v>
      </c>
      <c r="D35" s="174" t="s">
        <v>10</v>
      </c>
      <c r="E35" s="10"/>
      <c r="F35" s="8"/>
      <c r="G35" s="9"/>
      <c r="H35" s="28">
        <v>2</v>
      </c>
      <c r="I35" s="28">
        <v>2</v>
      </c>
      <c r="J35" s="28">
        <v>2</v>
      </c>
      <c r="K35" s="28">
        <v>2</v>
      </c>
      <c r="L35" s="29">
        <f t="shared" si="0"/>
        <v>8</v>
      </c>
      <c r="M35" s="28">
        <v>2</v>
      </c>
      <c r="N35" s="28">
        <v>2</v>
      </c>
      <c r="O35" s="28">
        <v>2</v>
      </c>
      <c r="P35" s="28">
        <v>2</v>
      </c>
      <c r="Q35" s="29">
        <f t="shared" si="1"/>
        <v>8</v>
      </c>
      <c r="R35" s="93">
        <v>2</v>
      </c>
      <c r="S35" s="93">
        <v>2</v>
      </c>
      <c r="T35" s="94">
        <v>2</v>
      </c>
      <c r="U35" s="49">
        <f t="shared" si="2"/>
        <v>6</v>
      </c>
      <c r="V35" s="93">
        <v>1</v>
      </c>
      <c r="W35" s="95">
        <v>1</v>
      </c>
      <c r="X35" s="95">
        <v>1</v>
      </c>
      <c r="Y35" s="121">
        <f t="shared" si="3"/>
        <v>3</v>
      </c>
      <c r="Z35" s="95"/>
      <c r="AA35" s="96"/>
      <c r="AB35" s="96"/>
      <c r="AC35" s="97"/>
      <c r="AD35" s="98">
        <f t="shared" si="5"/>
        <v>25</v>
      </c>
      <c r="AE35" s="124"/>
      <c r="AF35" s="4"/>
    </row>
    <row r="36" spans="1:32" ht="18.75">
      <c r="A36" s="31"/>
      <c r="B36" s="31"/>
      <c r="C36" s="163"/>
      <c r="D36" s="174"/>
      <c r="E36" s="7"/>
      <c r="F36" s="12"/>
      <c r="G36" s="33"/>
      <c r="H36" s="28">
        <v>2</v>
      </c>
      <c r="I36" s="28">
        <v>2</v>
      </c>
      <c r="J36" s="28">
        <v>2</v>
      </c>
      <c r="K36" s="28">
        <v>2</v>
      </c>
      <c r="L36" s="29">
        <f t="shared" si="0"/>
        <v>8</v>
      </c>
      <c r="M36" s="28">
        <v>2</v>
      </c>
      <c r="N36" s="28">
        <v>2</v>
      </c>
      <c r="O36" s="28">
        <v>2</v>
      </c>
      <c r="P36" s="28">
        <v>2</v>
      </c>
      <c r="Q36" s="29">
        <f t="shared" si="1"/>
        <v>8</v>
      </c>
      <c r="R36" s="93">
        <v>2</v>
      </c>
      <c r="S36" s="93">
        <v>2</v>
      </c>
      <c r="T36" s="94">
        <v>2</v>
      </c>
      <c r="U36" s="49">
        <f t="shared" si="2"/>
        <v>6</v>
      </c>
      <c r="V36" s="93">
        <v>1</v>
      </c>
      <c r="W36" s="95">
        <v>1</v>
      </c>
      <c r="X36" s="95">
        <v>1</v>
      </c>
      <c r="Y36" s="121">
        <f t="shared" si="3"/>
        <v>3</v>
      </c>
      <c r="Z36" s="95"/>
      <c r="AA36" s="96"/>
      <c r="AB36" s="96"/>
      <c r="AC36" s="97"/>
      <c r="AD36" s="98">
        <f t="shared" si="5"/>
        <v>25</v>
      </c>
      <c r="AE36" s="124"/>
      <c r="AF36" s="4"/>
    </row>
    <row r="37" spans="1:32" ht="31.5">
      <c r="A37" s="31"/>
      <c r="B37" s="31"/>
      <c r="C37" s="162" t="s">
        <v>46</v>
      </c>
      <c r="D37" s="92" t="s">
        <v>11</v>
      </c>
      <c r="E37" s="7"/>
      <c r="F37" s="12"/>
      <c r="G37" s="33"/>
      <c r="H37" s="28"/>
      <c r="I37" s="28"/>
      <c r="J37" s="28"/>
      <c r="K37" s="28"/>
      <c r="L37" s="29"/>
      <c r="M37" s="28"/>
      <c r="N37" s="28"/>
      <c r="O37" s="28"/>
      <c r="P37" s="28"/>
      <c r="Q37" s="29"/>
      <c r="R37" s="93"/>
      <c r="S37" s="93"/>
      <c r="T37" s="94"/>
      <c r="U37" s="49"/>
      <c r="V37" s="93">
        <v>1</v>
      </c>
      <c r="W37" s="95">
        <v>1</v>
      </c>
      <c r="X37" s="95">
        <v>1</v>
      </c>
      <c r="Y37" s="121">
        <f t="shared" si="3"/>
        <v>3</v>
      </c>
      <c r="Z37" s="95">
        <v>1</v>
      </c>
      <c r="AA37" s="96">
        <v>1</v>
      </c>
      <c r="AB37" s="96">
        <v>1</v>
      </c>
      <c r="AC37" s="97">
        <f t="shared" si="4"/>
        <v>3</v>
      </c>
      <c r="AD37" s="98">
        <f>L37+Q37+U37+Y37+AC37</f>
        <v>6</v>
      </c>
      <c r="AE37" s="124"/>
      <c r="AF37" s="4"/>
    </row>
    <row r="38" spans="1:32" ht="19.5" thickBot="1">
      <c r="A38" s="31"/>
      <c r="B38" s="31"/>
      <c r="C38" s="160"/>
      <c r="D38" s="58" t="s">
        <v>4</v>
      </c>
      <c r="E38" s="16"/>
      <c r="F38" s="24"/>
      <c r="G38" s="11"/>
      <c r="H38" s="20">
        <v>3</v>
      </c>
      <c r="I38" s="20">
        <v>3</v>
      </c>
      <c r="J38" s="20">
        <v>3</v>
      </c>
      <c r="K38" s="20">
        <v>3</v>
      </c>
      <c r="L38" s="42">
        <f t="shared" si="0"/>
        <v>12</v>
      </c>
      <c r="M38" s="20">
        <v>3</v>
      </c>
      <c r="N38" s="20">
        <v>3</v>
      </c>
      <c r="O38" s="20">
        <v>3</v>
      </c>
      <c r="P38" s="20">
        <v>3</v>
      </c>
      <c r="Q38" s="42">
        <f t="shared" si="1"/>
        <v>12</v>
      </c>
      <c r="R38" s="99">
        <v>3</v>
      </c>
      <c r="S38" s="99">
        <v>3</v>
      </c>
      <c r="T38" s="100">
        <v>3</v>
      </c>
      <c r="U38" s="87">
        <f t="shared" si="2"/>
        <v>9</v>
      </c>
      <c r="V38" s="99">
        <v>3</v>
      </c>
      <c r="W38" s="101">
        <v>3</v>
      </c>
      <c r="X38" s="101">
        <v>3</v>
      </c>
      <c r="Y38" s="122">
        <f t="shared" si="3"/>
        <v>9</v>
      </c>
      <c r="Z38" s="101">
        <v>3</v>
      </c>
      <c r="AA38" s="102">
        <v>3</v>
      </c>
      <c r="AB38" s="102">
        <v>3</v>
      </c>
      <c r="AC38" s="103">
        <f t="shared" si="4"/>
        <v>9</v>
      </c>
      <c r="AD38" s="104">
        <f>L38+Q38+U38+Y38+AC38</f>
        <v>51</v>
      </c>
      <c r="AE38" s="124"/>
      <c r="AF38" s="4"/>
    </row>
    <row r="39" spans="1:32" ht="18.75">
      <c r="A39" s="31"/>
      <c r="B39" s="31"/>
      <c r="C39" s="183" t="s">
        <v>47</v>
      </c>
      <c r="D39" s="181"/>
      <c r="E39" s="62"/>
      <c r="F39" s="63"/>
      <c r="G39" s="64"/>
      <c r="H39" s="84">
        <f>SUM(H14:H38)-H36-H19</f>
        <v>28.5</v>
      </c>
      <c r="I39" s="77">
        <f aca="true" t="shared" si="6" ref="I39:P39">SUM(I14:I38)-I36-I19</f>
        <v>28.5</v>
      </c>
      <c r="J39" s="77">
        <f t="shared" si="6"/>
        <v>28.5</v>
      </c>
      <c r="K39" s="77">
        <f t="shared" si="6"/>
        <v>28.5</v>
      </c>
      <c r="L39" s="74">
        <f t="shared" si="6"/>
        <v>114</v>
      </c>
      <c r="M39" s="78">
        <f t="shared" si="6"/>
        <v>29</v>
      </c>
      <c r="N39" s="78">
        <f t="shared" si="6"/>
        <v>29</v>
      </c>
      <c r="O39" s="78">
        <f t="shared" si="6"/>
        <v>29</v>
      </c>
      <c r="P39" s="78">
        <f t="shared" si="6"/>
        <v>29</v>
      </c>
      <c r="Q39" s="65">
        <f>SUM(M39:P39)</f>
        <v>116</v>
      </c>
      <c r="R39" s="140">
        <f>SUM(R14:R38)-R19-R24-R36</f>
        <v>30</v>
      </c>
      <c r="S39" s="105">
        <f>SUM(S14:S38)-S19-S24-S36</f>
        <v>30</v>
      </c>
      <c r="T39" s="106">
        <f aca="true" t="shared" si="7" ref="T39:Y39">SUM(T14:T38)-T36-T24-T19</f>
        <v>30</v>
      </c>
      <c r="U39" s="128">
        <f t="shared" si="7"/>
        <v>90</v>
      </c>
      <c r="V39" s="106">
        <f t="shared" si="7"/>
        <v>32</v>
      </c>
      <c r="W39" s="106">
        <f t="shared" si="7"/>
        <v>32</v>
      </c>
      <c r="X39" s="106">
        <f t="shared" si="7"/>
        <v>32</v>
      </c>
      <c r="Y39" s="128">
        <f t="shared" si="7"/>
        <v>96</v>
      </c>
      <c r="Z39" s="106">
        <f>SUM(Z14:Z38)-Z24-Z19</f>
        <v>32</v>
      </c>
      <c r="AA39" s="106">
        <f>SUM(AA14:AA38)-AA24-AA19</f>
        <v>32</v>
      </c>
      <c r="AB39" s="106">
        <f>SUM(AB14:AB38)-AB24-AB19</f>
        <v>32</v>
      </c>
      <c r="AC39" s="107">
        <f t="shared" si="4"/>
        <v>96</v>
      </c>
      <c r="AD39" s="108">
        <f>L39+Q39+U39+Y39+AC39</f>
        <v>512</v>
      </c>
      <c r="AE39" s="124"/>
      <c r="AF39" s="4"/>
    </row>
    <row r="40" spans="1:32" ht="19.5" thickBot="1">
      <c r="A40" s="31"/>
      <c r="B40" s="31"/>
      <c r="C40" s="184"/>
      <c r="D40" s="182"/>
      <c r="E40" s="35"/>
      <c r="F40" s="3"/>
      <c r="G40" s="34"/>
      <c r="H40" s="85"/>
      <c r="I40" s="66"/>
      <c r="J40" s="66"/>
      <c r="K40" s="66"/>
      <c r="L40" s="131">
        <f>L19+L36</f>
        <v>20</v>
      </c>
      <c r="M40" s="132"/>
      <c r="N40" s="132"/>
      <c r="O40" s="132"/>
      <c r="P40" s="132"/>
      <c r="Q40" s="133">
        <f>Q19+Q36</f>
        <v>20</v>
      </c>
      <c r="R40" s="134"/>
      <c r="S40" s="134"/>
      <c r="T40" s="132"/>
      <c r="U40" s="131">
        <f>U19+U24+U36</f>
        <v>18</v>
      </c>
      <c r="V40" s="132"/>
      <c r="W40" s="132"/>
      <c r="X40" s="132"/>
      <c r="Y40" s="135">
        <f>Y19+Y24+Y36</f>
        <v>15</v>
      </c>
      <c r="Z40" s="136"/>
      <c r="AA40" s="137"/>
      <c r="AB40" s="137"/>
      <c r="AC40" s="138">
        <f>AC19+AC24</f>
        <v>12</v>
      </c>
      <c r="AD40" s="129">
        <f>L40+Q40+U40+Y40+AC40</f>
        <v>85</v>
      </c>
      <c r="AE40" s="124"/>
      <c r="AF40" s="4"/>
    </row>
    <row r="41" spans="1:32" ht="37.5" customHeight="1" thickBot="1">
      <c r="A41" s="31"/>
      <c r="B41" s="31"/>
      <c r="C41" s="171" t="s">
        <v>48</v>
      </c>
      <c r="D41" s="172"/>
      <c r="E41" s="67"/>
      <c r="F41" s="68"/>
      <c r="G41" s="69"/>
      <c r="H41" s="83">
        <v>3.5</v>
      </c>
      <c r="I41" s="70">
        <v>3.5</v>
      </c>
      <c r="J41" s="70">
        <v>3.5</v>
      </c>
      <c r="K41" s="70">
        <v>3.5</v>
      </c>
      <c r="L41" s="71">
        <f>SUM(H41:K41)</f>
        <v>14</v>
      </c>
      <c r="M41" s="72">
        <v>4</v>
      </c>
      <c r="N41" s="72">
        <v>4</v>
      </c>
      <c r="O41" s="72">
        <v>4</v>
      </c>
      <c r="P41" s="72">
        <v>4</v>
      </c>
      <c r="Q41" s="73">
        <f>SUM(M41:P41)</f>
        <v>16</v>
      </c>
      <c r="R41" s="109">
        <v>5</v>
      </c>
      <c r="S41" s="109">
        <v>5</v>
      </c>
      <c r="T41" s="109">
        <v>5</v>
      </c>
      <c r="U41" s="71">
        <f>SUM(R41:T41)</f>
        <v>15</v>
      </c>
      <c r="V41" s="109">
        <f aca="true" t="shared" si="8" ref="V41:AB41">SUM(V42:V48)</f>
        <v>4</v>
      </c>
      <c r="W41" s="109">
        <f t="shared" si="8"/>
        <v>4</v>
      </c>
      <c r="X41" s="109">
        <f t="shared" si="8"/>
        <v>4</v>
      </c>
      <c r="Y41" s="126">
        <f t="shared" si="8"/>
        <v>12</v>
      </c>
      <c r="Z41" s="109">
        <f t="shared" si="8"/>
        <v>4</v>
      </c>
      <c r="AA41" s="109">
        <f t="shared" si="8"/>
        <v>4</v>
      </c>
      <c r="AB41" s="109">
        <f t="shared" si="8"/>
        <v>4</v>
      </c>
      <c r="AC41" s="110">
        <f>SUM(Z41:AB41)</f>
        <v>12</v>
      </c>
      <c r="AD41" s="111">
        <f t="shared" si="5"/>
        <v>69</v>
      </c>
      <c r="AE41" s="124"/>
      <c r="AF41" s="4"/>
    </row>
    <row r="42" spans="1:32" ht="19.5" thickBot="1">
      <c r="A42" s="31"/>
      <c r="B42" s="31"/>
      <c r="C42" s="164" t="s">
        <v>13</v>
      </c>
      <c r="D42" s="165"/>
      <c r="E42" s="38"/>
      <c r="F42" s="39"/>
      <c r="G42" s="40"/>
      <c r="H42" s="59">
        <v>1</v>
      </c>
      <c r="I42" s="59">
        <v>1</v>
      </c>
      <c r="J42" s="59">
        <v>1</v>
      </c>
      <c r="K42" s="59">
        <v>1</v>
      </c>
      <c r="L42" s="60">
        <f>SUM(H42:K42)</f>
        <v>4</v>
      </c>
      <c r="M42" s="61">
        <v>1</v>
      </c>
      <c r="N42" s="61">
        <v>1</v>
      </c>
      <c r="O42" s="61">
        <v>1</v>
      </c>
      <c r="P42" s="61">
        <v>1</v>
      </c>
      <c r="Q42" s="54">
        <f>SUM(M42:P42)</f>
        <v>4</v>
      </c>
      <c r="R42" s="112">
        <v>1</v>
      </c>
      <c r="S42" s="112">
        <v>1</v>
      </c>
      <c r="T42" s="113">
        <v>1</v>
      </c>
      <c r="U42" s="114">
        <f>SUM(R42:T42)</f>
        <v>3</v>
      </c>
      <c r="V42" s="112">
        <v>1</v>
      </c>
      <c r="W42" s="112">
        <v>1</v>
      </c>
      <c r="X42" s="112">
        <v>1</v>
      </c>
      <c r="Y42" s="123">
        <f t="shared" si="3"/>
        <v>3</v>
      </c>
      <c r="Z42" s="113">
        <v>1</v>
      </c>
      <c r="AA42" s="115">
        <v>1</v>
      </c>
      <c r="AB42" s="115">
        <v>1</v>
      </c>
      <c r="AC42" s="116">
        <f>SUM(Z42:AB42)</f>
        <v>3</v>
      </c>
      <c r="AD42" s="117">
        <f t="shared" si="5"/>
        <v>17</v>
      </c>
      <c r="AE42" s="124"/>
      <c r="AF42" s="4"/>
    </row>
    <row r="43" spans="1:32" ht="19.5" thickBot="1">
      <c r="A43" s="31"/>
      <c r="B43" s="31"/>
      <c r="C43" s="168" t="s">
        <v>53</v>
      </c>
      <c r="D43" s="169"/>
      <c r="E43" s="38"/>
      <c r="F43" s="39"/>
      <c r="G43" s="40"/>
      <c r="H43" s="50">
        <v>1</v>
      </c>
      <c r="I43" s="50">
        <v>1</v>
      </c>
      <c r="J43" s="50">
        <v>1</v>
      </c>
      <c r="K43" s="50">
        <v>1</v>
      </c>
      <c r="L43" s="49">
        <f>SUM(H43:K43)</f>
        <v>4</v>
      </c>
      <c r="M43" s="27">
        <v>1</v>
      </c>
      <c r="N43" s="27">
        <v>1</v>
      </c>
      <c r="O43" s="27">
        <v>1</v>
      </c>
      <c r="P43" s="27">
        <v>1</v>
      </c>
      <c r="Q43" s="29">
        <f>SUM(M43:P43)</f>
        <v>4</v>
      </c>
      <c r="R43" s="93">
        <v>1</v>
      </c>
      <c r="S43" s="93">
        <v>1</v>
      </c>
      <c r="T43" s="95">
        <v>1</v>
      </c>
      <c r="U43" s="71">
        <f>SUM(R43:T43)</f>
        <v>3</v>
      </c>
      <c r="V43" s="93">
        <v>1</v>
      </c>
      <c r="W43" s="93">
        <v>1</v>
      </c>
      <c r="X43" s="93">
        <v>1</v>
      </c>
      <c r="Y43" s="121">
        <f t="shared" si="3"/>
        <v>3</v>
      </c>
      <c r="Z43" s="95">
        <v>1</v>
      </c>
      <c r="AA43" s="96">
        <v>1</v>
      </c>
      <c r="AB43" s="96">
        <v>1</v>
      </c>
      <c r="AC43" s="97">
        <f>SUM(Z43:AB43)</f>
        <v>3</v>
      </c>
      <c r="AD43" s="98">
        <f t="shared" si="5"/>
        <v>17</v>
      </c>
      <c r="AE43" s="124"/>
      <c r="AF43" s="4"/>
    </row>
    <row r="44" spans="1:32" ht="19.5" thickBot="1">
      <c r="A44" s="31"/>
      <c r="B44" s="31"/>
      <c r="C44" s="168" t="s">
        <v>62</v>
      </c>
      <c r="D44" s="170"/>
      <c r="E44" s="38"/>
      <c r="F44" s="39"/>
      <c r="G44" s="40"/>
      <c r="H44" s="50"/>
      <c r="I44" s="50"/>
      <c r="J44" s="50"/>
      <c r="K44" s="50"/>
      <c r="L44" s="49"/>
      <c r="M44" s="27"/>
      <c r="N44" s="27"/>
      <c r="O44" s="27"/>
      <c r="P44" s="27"/>
      <c r="Q44" s="29"/>
      <c r="R44" s="93"/>
      <c r="S44" s="93"/>
      <c r="T44" s="95"/>
      <c r="U44" s="71"/>
      <c r="V44" s="93"/>
      <c r="W44" s="93"/>
      <c r="X44" s="93"/>
      <c r="Y44" s="121"/>
      <c r="Z44" s="95">
        <v>1</v>
      </c>
      <c r="AA44" s="96">
        <v>1</v>
      </c>
      <c r="AB44" s="96">
        <v>1</v>
      </c>
      <c r="AC44" s="97">
        <f>SUM(Z44:AB44)</f>
        <v>3</v>
      </c>
      <c r="AD44" s="98">
        <f t="shared" si="5"/>
        <v>3</v>
      </c>
      <c r="AE44" s="124"/>
      <c r="AF44" s="4"/>
    </row>
    <row r="45" spans="1:32" ht="19.5" thickBot="1">
      <c r="A45" s="31"/>
      <c r="B45" s="31"/>
      <c r="C45" s="168" t="s">
        <v>2</v>
      </c>
      <c r="D45" s="170"/>
      <c r="E45" s="38"/>
      <c r="F45" s="39"/>
      <c r="G45" s="40"/>
      <c r="H45" s="50">
        <v>0.5</v>
      </c>
      <c r="I45" s="50">
        <v>0.5</v>
      </c>
      <c r="J45" s="50">
        <v>0.5</v>
      </c>
      <c r="K45" s="50">
        <v>0.5</v>
      </c>
      <c r="L45" s="49">
        <f>SUM(H45:K45)</f>
        <v>2</v>
      </c>
      <c r="M45" s="27">
        <v>1</v>
      </c>
      <c r="N45" s="27">
        <v>1</v>
      </c>
      <c r="O45" s="27">
        <v>1</v>
      </c>
      <c r="P45" s="27">
        <v>1</v>
      </c>
      <c r="Q45" s="29">
        <f>SUM(M45:P45)</f>
        <v>4</v>
      </c>
      <c r="R45" s="93">
        <v>1</v>
      </c>
      <c r="S45" s="93">
        <v>1</v>
      </c>
      <c r="T45" s="95">
        <v>1</v>
      </c>
      <c r="U45" s="71">
        <f>SUM(R45:T45)</f>
        <v>3</v>
      </c>
      <c r="V45" s="93"/>
      <c r="W45" s="93"/>
      <c r="X45" s="93"/>
      <c r="Y45" s="121"/>
      <c r="Z45" s="95"/>
      <c r="AA45" s="96"/>
      <c r="AB45" s="96"/>
      <c r="AC45" s="97"/>
      <c r="AD45" s="98">
        <f>L45+Q45+U45+Y45+AC45</f>
        <v>9</v>
      </c>
      <c r="AE45" s="124"/>
      <c r="AF45" s="4"/>
    </row>
    <row r="46" spans="1:32" ht="19.5" thickBot="1">
      <c r="A46" s="31"/>
      <c r="B46" s="31"/>
      <c r="C46" s="168" t="s">
        <v>14</v>
      </c>
      <c r="D46" s="170"/>
      <c r="E46" s="38"/>
      <c r="F46" s="39"/>
      <c r="G46" s="40"/>
      <c r="H46" s="50"/>
      <c r="I46" s="50"/>
      <c r="J46" s="50"/>
      <c r="K46" s="50"/>
      <c r="L46" s="49"/>
      <c r="M46" s="27"/>
      <c r="N46" s="27"/>
      <c r="O46" s="27"/>
      <c r="P46" s="27"/>
      <c r="Q46" s="29"/>
      <c r="R46" s="93">
        <v>1</v>
      </c>
      <c r="S46" s="93">
        <v>1</v>
      </c>
      <c r="T46" s="95">
        <v>1</v>
      </c>
      <c r="U46" s="71">
        <f>SUM(R46:T46)</f>
        <v>3</v>
      </c>
      <c r="V46" s="93"/>
      <c r="W46" s="93"/>
      <c r="X46" s="93"/>
      <c r="Y46" s="121"/>
      <c r="Z46" s="95"/>
      <c r="AA46" s="96"/>
      <c r="AB46" s="96"/>
      <c r="AC46" s="97"/>
      <c r="AD46" s="98">
        <f t="shared" si="5"/>
        <v>3</v>
      </c>
      <c r="AE46" s="124"/>
      <c r="AF46" s="4"/>
    </row>
    <row r="47" spans="1:32" ht="19.5" thickBot="1">
      <c r="A47" s="31"/>
      <c r="B47" s="31"/>
      <c r="C47" s="168" t="s">
        <v>54</v>
      </c>
      <c r="D47" s="170"/>
      <c r="E47" s="38"/>
      <c r="F47" s="39"/>
      <c r="G47" s="40"/>
      <c r="H47" s="50"/>
      <c r="I47" s="50"/>
      <c r="J47" s="50"/>
      <c r="K47" s="50"/>
      <c r="L47" s="49"/>
      <c r="M47" s="27"/>
      <c r="N47" s="27"/>
      <c r="O47" s="27"/>
      <c r="P47" s="27"/>
      <c r="Q47" s="29"/>
      <c r="R47" s="93"/>
      <c r="S47" s="93"/>
      <c r="T47" s="95"/>
      <c r="U47" s="71"/>
      <c r="V47" s="93">
        <v>1</v>
      </c>
      <c r="W47" s="93">
        <v>1</v>
      </c>
      <c r="X47" s="93">
        <v>1</v>
      </c>
      <c r="Y47" s="121">
        <f t="shared" si="3"/>
        <v>3</v>
      </c>
      <c r="Z47" s="95">
        <v>1</v>
      </c>
      <c r="AA47" s="96">
        <v>1</v>
      </c>
      <c r="AB47" s="96">
        <v>1</v>
      </c>
      <c r="AC47" s="97">
        <f>SUM(Z47:AB47)</f>
        <v>3</v>
      </c>
      <c r="AD47" s="98">
        <f t="shared" si="5"/>
        <v>6</v>
      </c>
      <c r="AE47" s="124"/>
      <c r="AF47" s="4"/>
    </row>
    <row r="48" spans="1:32" ht="19.5" thickBot="1">
      <c r="A48" s="31"/>
      <c r="B48" s="31"/>
      <c r="C48" s="166" t="s">
        <v>15</v>
      </c>
      <c r="D48" s="167"/>
      <c r="E48" s="38"/>
      <c r="F48" s="39"/>
      <c r="G48" s="40"/>
      <c r="H48" s="50"/>
      <c r="I48" s="50"/>
      <c r="J48" s="50"/>
      <c r="K48" s="50"/>
      <c r="L48" s="49"/>
      <c r="M48" s="27"/>
      <c r="N48" s="27"/>
      <c r="O48" s="27"/>
      <c r="P48" s="27"/>
      <c r="Q48" s="29"/>
      <c r="R48" s="93"/>
      <c r="S48" s="93"/>
      <c r="T48" s="95"/>
      <c r="U48" s="71"/>
      <c r="V48" s="93">
        <v>1</v>
      </c>
      <c r="W48" s="93">
        <v>1</v>
      </c>
      <c r="X48" s="93">
        <v>1</v>
      </c>
      <c r="Y48" s="121">
        <f t="shared" si="3"/>
        <v>3</v>
      </c>
      <c r="Z48" s="95"/>
      <c r="AA48" s="96"/>
      <c r="AB48" s="96"/>
      <c r="AC48" s="97"/>
      <c r="AD48" s="98">
        <f t="shared" si="5"/>
        <v>3</v>
      </c>
      <c r="AE48" s="124"/>
      <c r="AF48" s="4"/>
    </row>
    <row r="49" spans="1:32" ht="19.5" thickBot="1">
      <c r="A49" s="31"/>
      <c r="B49" s="31"/>
      <c r="C49" s="168" t="s">
        <v>11</v>
      </c>
      <c r="D49" s="170"/>
      <c r="E49" s="38"/>
      <c r="F49" s="39"/>
      <c r="G49" s="40"/>
      <c r="H49" s="50">
        <v>1</v>
      </c>
      <c r="I49" s="50">
        <v>1</v>
      </c>
      <c r="J49" s="50">
        <v>1</v>
      </c>
      <c r="K49" s="50">
        <v>1</v>
      </c>
      <c r="L49" s="49">
        <f>SUM(H49:K49)</f>
        <v>4</v>
      </c>
      <c r="M49" s="27">
        <v>1</v>
      </c>
      <c r="N49" s="27">
        <v>1</v>
      </c>
      <c r="O49" s="27">
        <v>1</v>
      </c>
      <c r="P49" s="27">
        <v>1</v>
      </c>
      <c r="Q49" s="29">
        <f>SUM(M49:P49)</f>
        <v>4</v>
      </c>
      <c r="R49" s="93">
        <v>1</v>
      </c>
      <c r="S49" s="93">
        <v>1</v>
      </c>
      <c r="T49" s="95">
        <v>1</v>
      </c>
      <c r="U49" s="71">
        <f>SUM(R49:T49)</f>
        <v>3</v>
      </c>
      <c r="V49" s="93"/>
      <c r="W49" s="93"/>
      <c r="X49" s="93"/>
      <c r="Y49" s="121"/>
      <c r="Z49" s="95"/>
      <c r="AA49" s="96"/>
      <c r="AB49" s="96"/>
      <c r="AC49" s="97"/>
      <c r="AD49" s="98">
        <f t="shared" si="5"/>
        <v>11</v>
      </c>
      <c r="AE49" s="124"/>
      <c r="AF49" s="4"/>
    </row>
    <row r="50" spans="1:32" ht="42" customHeight="1" thickBot="1">
      <c r="A50" s="31"/>
      <c r="B50" s="31"/>
      <c r="C50" s="162" t="s">
        <v>49</v>
      </c>
      <c r="D50" s="162"/>
      <c r="E50" s="17"/>
      <c r="F50" s="18"/>
      <c r="G50" s="19"/>
      <c r="H50" s="90">
        <f>H39+H41</f>
        <v>32</v>
      </c>
      <c r="I50" s="90">
        <f aca="true" t="shared" si="9" ref="I50:Q50">I39+I41</f>
        <v>32</v>
      </c>
      <c r="J50" s="90">
        <f t="shared" si="9"/>
        <v>32</v>
      </c>
      <c r="K50" s="90">
        <f t="shared" si="9"/>
        <v>32</v>
      </c>
      <c r="L50" s="130">
        <f t="shared" si="9"/>
        <v>128</v>
      </c>
      <c r="M50" s="90">
        <f t="shared" si="9"/>
        <v>33</v>
      </c>
      <c r="N50" s="90">
        <f t="shared" si="9"/>
        <v>33</v>
      </c>
      <c r="O50" s="90">
        <f t="shared" si="9"/>
        <v>33</v>
      </c>
      <c r="P50" s="90">
        <f t="shared" si="9"/>
        <v>33</v>
      </c>
      <c r="Q50" s="130">
        <f t="shared" si="9"/>
        <v>132</v>
      </c>
      <c r="R50" s="118">
        <f>R39+R41</f>
        <v>35</v>
      </c>
      <c r="S50" s="118">
        <f aca="true" t="shared" si="10" ref="S50:Y50">S39+S41</f>
        <v>35</v>
      </c>
      <c r="T50" s="118">
        <f t="shared" si="10"/>
        <v>35</v>
      </c>
      <c r="U50" s="127">
        <f t="shared" si="10"/>
        <v>105</v>
      </c>
      <c r="V50" s="118">
        <f t="shared" si="10"/>
        <v>36</v>
      </c>
      <c r="W50" s="118">
        <f t="shared" si="10"/>
        <v>36</v>
      </c>
      <c r="X50" s="118">
        <f t="shared" si="10"/>
        <v>36</v>
      </c>
      <c r="Y50" s="127">
        <f t="shared" si="10"/>
        <v>108</v>
      </c>
      <c r="Z50" s="119">
        <f>Z39+Z41</f>
        <v>36</v>
      </c>
      <c r="AA50" s="119">
        <f>AA39+AA41</f>
        <v>36</v>
      </c>
      <c r="AB50" s="119">
        <f>AB39+AB41</f>
        <v>36</v>
      </c>
      <c r="AC50" s="110">
        <f>AC39+AC41</f>
        <v>108</v>
      </c>
      <c r="AD50" s="139">
        <f t="shared" si="5"/>
        <v>581</v>
      </c>
      <c r="AE50" s="124"/>
      <c r="AF50" s="4"/>
    </row>
    <row r="51" spans="1:32" ht="19.5" thickBot="1">
      <c r="A51" s="31"/>
      <c r="B51" s="31"/>
      <c r="C51" s="185" t="s">
        <v>63</v>
      </c>
      <c r="D51" s="186"/>
      <c r="E51" s="17"/>
      <c r="F51" s="18"/>
      <c r="G51" s="19"/>
      <c r="H51" s="141"/>
      <c r="I51" s="142"/>
      <c r="J51" s="142"/>
      <c r="K51" s="142"/>
      <c r="L51" s="71"/>
      <c r="M51" s="143"/>
      <c r="N51" s="143"/>
      <c r="O51" s="143"/>
      <c r="P51" s="143"/>
      <c r="Q51" s="144"/>
      <c r="R51" s="118"/>
      <c r="S51" s="118"/>
      <c r="T51" s="118"/>
      <c r="U51" s="127"/>
      <c r="V51" s="118"/>
      <c r="W51" s="118"/>
      <c r="X51" s="118"/>
      <c r="Y51" s="127"/>
      <c r="Z51" s="119"/>
      <c r="AA51" s="119"/>
      <c r="AB51" s="119"/>
      <c r="AC51" s="145"/>
      <c r="AD51" s="146">
        <f>AD39+AD40+AD41</f>
        <v>666</v>
      </c>
      <c r="AE51" s="124"/>
      <c r="AF51" s="4"/>
    </row>
    <row r="52" spans="4:31" ht="15">
      <c r="D52" s="1"/>
      <c r="E52" s="1"/>
      <c r="F52" s="1"/>
      <c r="G52" s="1"/>
      <c r="H52" s="1"/>
      <c r="I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89"/>
      <c r="AD52" s="89"/>
      <c r="AE52" s="88"/>
    </row>
  </sheetData>
  <sheetProtection/>
  <mergeCells count="55">
    <mergeCell ref="C51:D51"/>
    <mergeCell ref="E10:Q10"/>
    <mergeCell ref="L11:L12"/>
    <mergeCell ref="J11:J12"/>
    <mergeCell ref="I11:I12"/>
    <mergeCell ref="Q11:Q12"/>
    <mergeCell ref="D18:D19"/>
    <mergeCell ref="D10:D12"/>
    <mergeCell ref="C50:D50"/>
    <mergeCell ref="D39:D40"/>
    <mergeCell ref="C46:D46"/>
    <mergeCell ref="C49:D49"/>
    <mergeCell ref="C47:D47"/>
    <mergeCell ref="C39:C40"/>
    <mergeCell ref="N9:AE9"/>
    <mergeCell ref="D35:D36"/>
    <mergeCell ref="C10:C12"/>
    <mergeCell ref="T10:Y10"/>
    <mergeCell ref="C13:Y13"/>
    <mergeCell ref="C35:C36"/>
    <mergeCell ref="C18:C19"/>
    <mergeCell ref="H11:H12"/>
    <mergeCell ref="C30:C32"/>
    <mergeCell ref="C33:C34"/>
    <mergeCell ref="C42:D42"/>
    <mergeCell ref="C48:D48"/>
    <mergeCell ref="C43:D43"/>
    <mergeCell ref="C44:D44"/>
    <mergeCell ref="C37:C38"/>
    <mergeCell ref="C45:D45"/>
    <mergeCell ref="C41:D41"/>
    <mergeCell ref="C25:C28"/>
    <mergeCell ref="K11:K12"/>
    <mergeCell ref="M11:M12"/>
    <mergeCell ref="N11:N12"/>
    <mergeCell ref="O11:O12"/>
    <mergeCell ref="P11:P12"/>
    <mergeCell ref="D23:D24"/>
    <mergeCell ref="C20:C24"/>
    <mergeCell ref="C16:C17"/>
    <mergeCell ref="C14:C15"/>
    <mergeCell ref="Y11:Y12"/>
    <mergeCell ref="AD11:AD12"/>
    <mergeCell ref="AA11:AA12"/>
    <mergeCell ref="AB11:AB12"/>
    <mergeCell ref="S11:S12"/>
    <mergeCell ref="U11:U12"/>
    <mergeCell ref="AC11:AC12"/>
    <mergeCell ref="Z11:Z12"/>
    <mergeCell ref="K9:M9"/>
    <mergeCell ref="R11:R12"/>
    <mergeCell ref="T11:T12"/>
    <mergeCell ref="W11:W12"/>
    <mergeCell ref="X11:X12"/>
    <mergeCell ref="V11:V12"/>
  </mergeCells>
  <printOptions/>
  <pageMargins left="0" right="0" top="0" bottom="0" header="0" footer="0"/>
  <pageSetup horizontalDpi="600" verticalDpi="600" orientation="landscape" paperSize="9" scale="53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2014-05-12T10:10:28Z</cp:lastPrinted>
  <dcterms:created xsi:type="dcterms:W3CDTF">2006-09-16T00:00:00Z</dcterms:created>
  <dcterms:modified xsi:type="dcterms:W3CDTF">2017-09-07T06:47:47Z</dcterms:modified>
  <cp:category/>
  <cp:version/>
  <cp:contentType/>
  <cp:contentStatus/>
</cp:coreProperties>
</file>