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9440" windowHeight="11955"/>
  </bookViews>
  <sheets>
    <sheet name="5-7 классы" sheetId="5" r:id="rId1"/>
    <sheet name="8-9 классы" sheetId="7" r:id="rId2"/>
    <sheet name="10 класс" sheetId="1" r:id="rId3"/>
    <sheet name="11 класс" sheetId="3" r:id="rId4"/>
  </sheets>
  <calcPr calcId="145621"/>
</workbook>
</file>

<file path=xl/calcChain.xml><?xml version="1.0" encoding="utf-8"?>
<calcChain xmlns="http://schemas.openxmlformats.org/spreadsheetml/2006/main">
  <c r="C4" i="3" l="1"/>
  <c r="C26" i="3"/>
  <c r="D6" i="3"/>
  <c r="D7" i="3"/>
  <c r="D8" i="3"/>
  <c r="D9" i="3"/>
  <c r="J36" i="7" l="1"/>
  <c r="J38" i="7"/>
  <c r="J39" i="7"/>
  <c r="U39" i="5" l="1"/>
  <c r="O39" i="7" l="1"/>
  <c r="N38" i="7"/>
  <c r="O38" i="7" s="1"/>
  <c r="N37" i="7"/>
  <c r="O37" i="7" s="1"/>
  <c r="N36" i="7"/>
  <c r="O36" i="7"/>
  <c r="N35" i="7"/>
  <c r="J35" i="7"/>
  <c r="O35" i="7" s="1"/>
  <c r="M34" i="7"/>
  <c r="L34" i="7"/>
  <c r="K34" i="7"/>
  <c r="N34" i="7" s="1"/>
  <c r="J34" i="7"/>
  <c r="O34" i="7" s="1"/>
  <c r="O42" i="7" s="1"/>
  <c r="I34" i="7"/>
  <c r="H34" i="7"/>
  <c r="G34" i="7"/>
  <c r="M32" i="7"/>
  <c r="M40" i="7" s="1"/>
  <c r="L32" i="7"/>
  <c r="L40" i="7" s="1"/>
  <c r="K32" i="7"/>
  <c r="K40" i="7" s="1"/>
  <c r="N40" i="7" s="1"/>
  <c r="I32" i="7"/>
  <c r="I40" i="7" s="1"/>
  <c r="H32" i="7"/>
  <c r="H40" i="7" s="1"/>
  <c r="G32" i="7"/>
  <c r="G40" i="7" s="1"/>
  <c r="N31" i="7"/>
  <c r="J31" i="7"/>
  <c r="O31" i="7" s="1"/>
  <c r="N30" i="7"/>
  <c r="J30" i="7"/>
  <c r="O30" i="7" s="1"/>
  <c r="J29" i="7"/>
  <c r="J32" i="7" s="1"/>
  <c r="J28" i="7"/>
  <c r="O28" i="7" s="1"/>
  <c r="J27" i="7"/>
  <c r="O27" i="7" s="1"/>
  <c r="J26" i="7"/>
  <c r="O26" i="7" s="1"/>
  <c r="N25" i="7"/>
  <c r="J25" i="7"/>
  <c r="O25" i="7" s="1"/>
  <c r="N24" i="7"/>
  <c r="J24" i="7"/>
  <c r="O24" i="7" s="1"/>
  <c r="N23" i="7"/>
  <c r="J23" i="7"/>
  <c r="O23" i="7" s="1"/>
  <c r="N22" i="7"/>
  <c r="J22" i="7"/>
  <c r="O22" i="7" s="1"/>
  <c r="N21" i="7"/>
  <c r="J21" i="7"/>
  <c r="O21" i="7" s="1"/>
  <c r="N20" i="7"/>
  <c r="J20" i="7"/>
  <c r="O20" i="7" s="1"/>
  <c r="N19" i="7"/>
  <c r="J19" i="7"/>
  <c r="O19" i="7" s="1"/>
  <c r="N18" i="7"/>
  <c r="J18" i="7"/>
  <c r="O18" i="7" s="1"/>
  <c r="N17" i="7"/>
  <c r="J17" i="7"/>
  <c r="O17" i="7" s="1"/>
  <c r="N16" i="7"/>
  <c r="J16" i="7"/>
  <c r="O16" i="7" s="1"/>
  <c r="N15" i="7"/>
  <c r="J15" i="7"/>
  <c r="O15" i="7" s="1"/>
  <c r="O14" i="7"/>
  <c r="N13" i="7"/>
  <c r="N33" i="7" s="1"/>
  <c r="J13" i="7"/>
  <c r="J33" i="7" s="1"/>
  <c r="N12" i="7"/>
  <c r="J12" i="7"/>
  <c r="O12" i="7" s="1"/>
  <c r="O11" i="7"/>
  <c r="O10" i="7"/>
  <c r="N9" i="7"/>
  <c r="J9" i="7"/>
  <c r="O9" i="7" s="1"/>
  <c r="N8" i="7"/>
  <c r="J8" i="7"/>
  <c r="O8" i="7" s="1"/>
  <c r="U38" i="5"/>
  <c r="T36" i="5"/>
  <c r="O36" i="5"/>
  <c r="J36" i="5"/>
  <c r="U36" i="5" s="1"/>
  <c r="T35" i="5"/>
  <c r="U35" i="5" s="1"/>
  <c r="T34" i="5"/>
  <c r="S34" i="5"/>
  <c r="R34" i="5"/>
  <c r="R37" i="5" s="1"/>
  <c r="Q34" i="5"/>
  <c r="P34" i="5"/>
  <c r="P37" i="5" s="1"/>
  <c r="O34" i="5"/>
  <c r="N34" i="5"/>
  <c r="N37" i="5" s="1"/>
  <c r="M34" i="5"/>
  <c r="L34" i="5"/>
  <c r="L37" i="5" s="1"/>
  <c r="K34" i="5"/>
  <c r="J34" i="5"/>
  <c r="U34" i="5" s="1"/>
  <c r="I34" i="5"/>
  <c r="H34" i="5"/>
  <c r="H37" i="5" s="1"/>
  <c r="G34" i="5"/>
  <c r="F34" i="5"/>
  <c r="F37" i="5" s="1"/>
  <c r="U33" i="5"/>
  <c r="S32" i="5"/>
  <c r="S37" i="5" s="1"/>
  <c r="R32" i="5"/>
  <c r="Q32" i="5"/>
  <c r="Q37" i="5" s="1"/>
  <c r="P32" i="5"/>
  <c r="N32" i="5"/>
  <c r="M32" i="5"/>
  <c r="M37" i="5" s="1"/>
  <c r="L32" i="5"/>
  <c r="K32" i="5"/>
  <c r="K37" i="5" s="1"/>
  <c r="I32" i="5"/>
  <c r="I37" i="5" s="1"/>
  <c r="H32" i="5"/>
  <c r="G32" i="5"/>
  <c r="G37" i="5" s="1"/>
  <c r="F32" i="5"/>
  <c r="T31" i="5"/>
  <c r="O31" i="5"/>
  <c r="U31" i="5" s="1"/>
  <c r="J31" i="5"/>
  <c r="T29" i="5"/>
  <c r="T32" i="5" s="1"/>
  <c r="O29" i="5"/>
  <c r="O32" i="5" s="1"/>
  <c r="J29" i="5"/>
  <c r="J32" i="5" s="1"/>
  <c r="T28" i="5"/>
  <c r="O28" i="5"/>
  <c r="U28" i="5" s="1"/>
  <c r="J28" i="5"/>
  <c r="T27" i="5"/>
  <c r="O27" i="5"/>
  <c r="U27" i="5" s="1"/>
  <c r="J27" i="5"/>
  <c r="T26" i="5"/>
  <c r="O26" i="5"/>
  <c r="U26" i="5" s="1"/>
  <c r="J26" i="5"/>
  <c r="T25" i="5"/>
  <c r="O25" i="5"/>
  <c r="U25" i="5" s="1"/>
  <c r="J25" i="5"/>
  <c r="U24" i="5"/>
  <c r="T24" i="5"/>
  <c r="U23" i="5"/>
  <c r="T23" i="5"/>
  <c r="T22" i="5"/>
  <c r="O22" i="5"/>
  <c r="U22" i="5" s="1"/>
  <c r="J22" i="5"/>
  <c r="T21" i="5"/>
  <c r="O21" i="5"/>
  <c r="U21" i="5" s="1"/>
  <c r="J21" i="5"/>
  <c r="T20" i="5"/>
  <c r="O20" i="5"/>
  <c r="U20" i="5" s="1"/>
  <c r="T19" i="5"/>
  <c r="O19" i="5"/>
  <c r="J19" i="5"/>
  <c r="U19" i="5" s="1"/>
  <c r="T18" i="5"/>
  <c r="U18" i="5" s="1"/>
  <c r="T17" i="5"/>
  <c r="U17" i="5" s="1"/>
  <c r="T16" i="5"/>
  <c r="U16" i="5" s="1"/>
  <c r="T15" i="5"/>
  <c r="U15" i="5" s="1"/>
  <c r="O14" i="5"/>
  <c r="J14" i="5"/>
  <c r="U14" i="5" s="1"/>
  <c r="T13" i="5"/>
  <c r="O13" i="5"/>
  <c r="U13" i="5" s="1"/>
  <c r="J13" i="5"/>
  <c r="T12" i="5"/>
  <c r="O12" i="5"/>
  <c r="U12" i="5" s="1"/>
  <c r="J12" i="5"/>
  <c r="T9" i="5"/>
  <c r="O9" i="5"/>
  <c r="U9" i="5" s="1"/>
  <c r="J9" i="5"/>
  <c r="T8" i="5"/>
  <c r="O8" i="5"/>
  <c r="U8" i="5" s="1"/>
  <c r="J8" i="5"/>
  <c r="D37" i="3"/>
  <c r="D10" i="3"/>
  <c r="D11" i="3"/>
  <c r="D12" i="3"/>
  <c r="D13" i="3"/>
  <c r="D14" i="3"/>
  <c r="D15" i="3"/>
  <c r="D16" i="3"/>
  <c r="D18" i="3"/>
  <c r="D19" i="3"/>
  <c r="D20" i="3"/>
  <c r="D21" i="3"/>
  <c r="D22" i="3"/>
  <c r="D24" i="3"/>
  <c r="D25" i="3"/>
  <c r="D27" i="3"/>
  <c r="D28" i="3"/>
  <c r="D31" i="3"/>
  <c r="D32" i="3"/>
  <c r="D33" i="3"/>
  <c r="D34" i="3"/>
  <c r="D35" i="3"/>
  <c r="D36" i="3"/>
  <c r="D5" i="3"/>
  <c r="B4" i="3"/>
  <c r="J40" i="7" l="1"/>
  <c r="O33" i="7"/>
  <c r="O40" i="7"/>
  <c r="O13" i="7"/>
  <c r="O29" i="7"/>
  <c r="N32" i="7"/>
  <c r="O32" i="7" s="1"/>
  <c r="J37" i="5"/>
  <c r="T37" i="5"/>
  <c r="O37" i="5"/>
  <c r="U29" i="5"/>
  <c r="U32" i="5" s="1"/>
  <c r="D4" i="3"/>
  <c r="D26" i="3"/>
  <c r="D23" i="3"/>
  <c r="D17" i="3"/>
  <c r="B26" i="3"/>
  <c r="B23" i="3"/>
  <c r="C17" i="3"/>
  <c r="B17" i="3"/>
  <c r="D24" i="1"/>
  <c r="E24" i="1"/>
  <c r="C37" i="1" s="1"/>
  <c r="F24" i="1"/>
  <c r="C24" i="1"/>
  <c r="U37" i="5" l="1"/>
  <c r="B39" i="3"/>
  <c r="D29" i="3"/>
</calcChain>
</file>

<file path=xl/sharedStrings.xml><?xml version="1.0" encoding="utf-8"?>
<sst xmlns="http://schemas.openxmlformats.org/spreadsheetml/2006/main" count="208" uniqueCount="124">
  <si>
    <t>Предметные области</t>
  </si>
  <si>
    <t>Учебные предметы</t>
  </si>
  <si>
    <t>Уровень изучения предмета</t>
  </si>
  <si>
    <t>Базовый</t>
  </si>
  <si>
    <t>Углубленный</t>
  </si>
  <si>
    <t>Русский язык и литература</t>
  </si>
  <si>
    <t>Русский язык</t>
  </si>
  <si>
    <t>Литература</t>
  </si>
  <si>
    <t xml:space="preserve"> Родной язык и родная литература*</t>
  </si>
  <si>
    <t>Родной язык</t>
  </si>
  <si>
    <t>Родная литература</t>
  </si>
  <si>
    <t>Иностранные языки</t>
  </si>
  <si>
    <t>Иностранный язык</t>
  </si>
  <si>
    <t>Общественные науки</t>
  </si>
  <si>
    <t xml:space="preserve">История </t>
  </si>
  <si>
    <t xml:space="preserve">География </t>
  </si>
  <si>
    <t xml:space="preserve">Экономика </t>
  </si>
  <si>
    <t xml:space="preserve">Право </t>
  </si>
  <si>
    <t>Обществознание</t>
  </si>
  <si>
    <t>Математика и информатика</t>
  </si>
  <si>
    <t>Математика</t>
  </si>
  <si>
    <t>Информатика</t>
  </si>
  <si>
    <t>Естественные науки</t>
  </si>
  <si>
    <t>Физика</t>
  </si>
  <si>
    <t>Астрономия</t>
  </si>
  <si>
    <t>Химия</t>
  </si>
  <si>
    <t>Биология</t>
  </si>
  <si>
    <t>Физическая культура, экология  и ОБЖ</t>
  </si>
  <si>
    <t>Физическая культура</t>
  </si>
  <si>
    <t xml:space="preserve">Экология </t>
  </si>
  <si>
    <t>Основы безопасности жизнедеятельности</t>
  </si>
  <si>
    <t xml:space="preserve">Курсы по выбору. Элективные курсы. Факультативные курсы.  </t>
  </si>
  <si>
    <t>Практикум по написанию сочинений разных жанров</t>
  </si>
  <si>
    <t>Математический практикум</t>
  </si>
  <si>
    <t>Компьютерное делопроизводство</t>
  </si>
  <si>
    <t>Основы предпринимательства</t>
  </si>
  <si>
    <t>Физиология человека</t>
  </si>
  <si>
    <t>Человек в правовом государстве</t>
  </si>
  <si>
    <t>Индивидуальный  проект</t>
  </si>
  <si>
    <t>Исследовательская и проектная деятельность</t>
  </si>
  <si>
    <t>Максимальная нагрузка на обучающегося</t>
  </si>
  <si>
    <t>37 часов в неделю</t>
  </si>
  <si>
    <t>Учебный план определяет количество учебных занятий за 2 года на одного обучающегося – не менее 2170 часов (1085 в год) и не более 2590 (1295) часов (не более 37 часов в неделю).</t>
  </si>
  <si>
    <t>Количество недельных часов</t>
  </si>
  <si>
    <t xml:space="preserve">Информационно-технологический </t>
  </si>
  <si>
    <t>Социально-экономический</t>
  </si>
  <si>
    <t>Базовые учебные предметы</t>
  </si>
  <si>
    <t>История</t>
  </si>
  <si>
    <t>Обществознание (включая экономику и право)</t>
  </si>
  <si>
    <t>Профильные учебные предметы</t>
  </si>
  <si>
    <t>Информатика и ИКТ</t>
  </si>
  <si>
    <t>Экономика</t>
  </si>
  <si>
    <t>Право</t>
  </si>
  <si>
    <t>Региональный компонент</t>
  </si>
  <si>
    <t>Компонент образовательного учреждения</t>
  </si>
  <si>
    <t>География</t>
  </si>
  <si>
    <t>Элективные учебные предметы</t>
  </si>
  <si>
    <t>Практическая стилистика</t>
  </si>
  <si>
    <t>Теория и практика сочинений разных жанров</t>
  </si>
  <si>
    <t>Практикум по информатике</t>
  </si>
  <si>
    <t>Основы менеджмента</t>
  </si>
  <si>
    <t>Методы решения физических задач</t>
  </si>
  <si>
    <t>Предельно допустимая аудиторная учебная нагрузка учащегося при 6-дневной учебной неделе</t>
  </si>
  <si>
    <t>Всего нагрузка на класс</t>
  </si>
  <si>
    <t>Учебный план 
муниципального бюджетного общеобразовательного учреждения «Средняя  общеобразовательная школа №33» 11-й класс профили: информационно-технологический и социально-экономический 
2018-2019 учебный год</t>
  </si>
  <si>
    <t>Учебный план 
муниципального бюджетного общеобразовательного учреждения 
«Средняя общеобразовательная школа №33» 10А  класс 
(ИУП) 2018-2019 учебный год</t>
  </si>
  <si>
    <t>2 курса на выбор</t>
  </si>
  <si>
    <t>Всего</t>
  </si>
  <si>
    <t xml:space="preserve">Муниципальное бюджетное общеобразовательное учреждение </t>
  </si>
  <si>
    <t xml:space="preserve">"Средняя общеобразовательная школа №33" </t>
  </si>
  <si>
    <t>Учебный план 2018-2019 уч.г.</t>
  </si>
  <si>
    <t>Учебные предметы / Классы</t>
  </si>
  <si>
    <t>Количество часов в неделю</t>
  </si>
  <si>
    <t>5А</t>
  </si>
  <si>
    <t>5Б</t>
  </si>
  <si>
    <t>5В</t>
  </si>
  <si>
    <t>5Г</t>
  </si>
  <si>
    <t>Итого</t>
  </si>
  <si>
    <t>6А</t>
  </si>
  <si>
    <t>6Б</t>
  </si>
  <si>
    <t>6В</t>
  </si>
  <si>
    <t>6Г</t>
  </si>
  <si>
    <t>7А</t>
  </si>
  <si>
    <t>7Б</t>
  </si>
  <si>
    <t>7В</t>
  </si>
  <si>
    <t>7Г</t>
  </si>
  <si>
    <t xml:space="preserve">Обязательная часть </t>
  </si>
  <si>
    <t>Родной язык и родная литература</t>
  </si>
  <si>
    <t>Алгебра</t>
  </si>
  <si>
    <t>Геометрия</t>
  </si>
  <si>
    <t>Общественнонаучные предметы</t>
  </si>
  <si>
    <t>Всеобщая история</t>
  </si>
  <si>
    <t>История России</t>
  </si>
  <si>
    <t xml:space="preserve">Обществознание </t>
  </si>
  <si>
    <t>Основы духовно- нравственной культуры народов России</t>
  </si>
  <si>
    <t>Естественнонаучные предметы</t>
  </si>
  <si>
    <t>Искусство</t>
  </si>
  <si>
    <t>Музыка</t>
  </si>
  <si>
    <t>Изобразительное искусство</t>
  </si>
  <si>
    <t>Технология</t>
  </si>
  <si>
    <t xml:space="preserve">Технология </t>
  </si>
  <si>
    <t>Физическая культура и Основы безопасности жизнедеятельности</t>
  </si>
  <si>
    <t>ИТОГО</t>
  </si>
  <si>
    <t>Часть , формируемая участниками образовательных отношений, при 5-дневной  учебной неделе</t>
  </si>
  <si>
    <t xml:space="preserve">Русский язык </t>
  </si>
  <si>
    <t>Максимально допустимая недельная нагрузка при 5-дневной учебной неделе</t>
  </si>
  <si>
    <t>Обучение на дому</t>
  </si>
  <si>
    <t>9В</t>
  </si>
  <si>
    <t>Твоя профессиональная карьера</t>
  </si>
  <si>
    <t xml:space="preserve">                     </t>
  </si>
  <si>
    <t>8А</t>
  </si>
  <si>
    <t>8Б</t>
  </si>
  <si>
    <t>8В</t>
  </si>
  <si>
    <t>9А</t>
  </si>
  <si>
    <t>9Б</t>
  </si>
  <si>
    <t>Часть , формируемая участниками образовательных отношений</t>
  </si>
  <si>
    <t xml:space="preserve">Математика  </t>
  </si>
  <si>
    <t>Черчение</t>
  </si>
  <si>
    <t>Максимально допустимая недельная нагрузка при 6-дневной учебной неделе</t>
  </si>
  <si>
    <t>Практическая грамматика</t>
  </si>
  <si>
    <t>итого</t>
  </si>
  <si>
    <t>Химический практикум</t>
  </si>
  <si>
    <t>Погружение в профессиональную деятельность</t>
  </si>
  <si>
    <t>Второй иностранный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</si>
</sst>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337">
    <xf numFmtId="0" fontId="0" fillId="0" borderId="0" xfId="0"/>
    <xf numFmtId="0" fontId="4" fillId="0" borderId="2" xfId="0" applyFont="1" applyBorder="1" applyAlignment="1">
      <alignment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9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0" fillId="0" borderId="0" xfId="0" applyNumberFormat="1"/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1" xfId="0" applyFont="1" applyBorder="1" applyAlignment="1">
      <alignment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/>
    </xf>
    <xf numFmtId="0" fontId="7" fillId="0" borderId="36" xfId="0" applyFont="1" applyBorder="1" applyAlignment="1">
      <alignment vertical="center" wrapText="1"/>
    </xf>
    <xf numFmtId="0" fontId="15" fillId="0" borderId="0" xfId="1" applyFont="1"/>
    <xf numFmtId="0" fontId="17" fillId="0" borderId="0" xfId="1" applyFont="1" applyAlignment="1"/>
    <xf numFmtId="0" fontId="18" fillId="0" borderId="0" xfId="1" applyFont="1" applyAlignment="1"/>
    <xf numFmtId="0" fontId="18" fillId="0" borderId="0" xfId="1" applyFont="1"/>
    <xf numFmtId="0" fontId="14" fillId="0" borderId="0" xfId="1"/>
    <xf numFmtId="0" fontId="17" fillId="0" borderId="0" xfId="1" applyFont="1" applyBorder="1" applyAlignment="1"/>
    <xf numFmtId="0" fontId="19" fillId="0" borderId="0" xfId="1" applyFont="1" applyAlignment="1"/>
    <xf numFmtId="0" fontId="17" fillId="0" borderId="19" xfId="1" applyFont="1" applyBorder="1" applyAlignment="1"/>
    <xf numFmtId="0" fontId="17" fillId="0" borderId="27" xfId="1" applyFont="1" applyBorder="1" applyAlignment="1"/>
    <xf numFmtId="0" fontId="21" fillId="0" borderId="2" xfId="1" applyFont="1" applyBorder="1" applyAlignment="1">
      <alignment horizontal="center"/>
    </xf>
    <xf numFmtId="0" fontId="17" fillId="0" borderId="0" xfId="1" applyFont="1"/>
    <xf numFmtId="0" fontId="21" fillId="0" borderId="2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/>
    </xf>
    <xf numFmtId="0" fontId="17" fillId="0" borderId="2" xfId="1" applyFont="1" applyBorder="1" applyAlignment="1">
      <alignment horizontal="left" vertical="center"/>
    </xf>
    <xf numFmtId="0" fontId="17" fillId="0" borderId="35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42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22" fillId="2" borderId="2" xfId="1" applyFont="1" applyFill="1" applyBorder="1" applyAlignment="1">
      <alignment horizontal="center" vertical="center"/>
    </xf>
    <xf numFmtId="0" fontId="22" fillId="3" borderId="2" xfId="1" applyFont="1" applyFill="1" applyBorder="1" applyAlignment="1">
      <alignment horizontal="center" vertical="center"/>
    </xf>
    <xf numFmtId="1" fontId="22" fillId="3" borderId="2" xfId="1" applyNumberFormat="1" applyFont="1" applyFill="1" applyBorder="1" applyAlignment="1">
      <alignment horizontal="center" vertical="center"/>
    </xf>
    <xf numFmtId="1" fontId="22" fillId="4" borderId="2" xfId="1" applyNumberFormat="1" applyFont="1" applyFill="1" applyBorder="1" applyAlignment="1">
      <alignment horizontal="center" vertical="center"/>
    </xf>
    <xf numFmtId="0" fontId="21" fillId="0" borderId="0" xfId="1" applyFont="1"/>
    <xf numFmtId="0" fontId="17" fillId="0" borderId="20" xfId="1" applyFont="1" applyBorder="1" applyAlignment="1">
      <alignment horizontal="center" vertical="center"/>
    </xf>
    <xf numFmtId="0" fontId="17" fillId="0" borderId="44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1" fontId="23" fillId="3" borderId="2" xfId="1" applyNumberFormat="1" applyFont="1" applyFill="1" applyBorder="1" applyAlignment="1">
      <alignment horizontal="center" vertical="center"/>
    </xf>
    <xf numFmtId="0" fontId="21" fillId="0" borderId="0" xfId="1" applyFont="1" applyBorder="1"/>
    <xf numFmtId="0" fontId="17" fillId="0" borderId="31" xfId="1" applyFont="1" applyBorder="1" applyAlignment="1">
      <alignment horizontal="center" vertical="center"/>
    </xf>
    <xf numFmtId="0" fontId="17" fillId="0" borderId="45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46" xfId="1" applyFont="1" applyBorder="1" applyAlignment="1">
      <alignment horizontal="center" vertical="center"/>
    </xf>
    <xf numFmtId="0" fontId="17" fillId="0" borderId="34" xfId="1" applyFont="1" applyBorder="1" applyAlignment="1">
      <alignment horizontal="center" vertical="center"/>
    </xf>
    <xf numFmtId="0" fontId="17" fillId="0" borderId="41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25" xfId="1" applyFont="1" applyBorder="1" applyAlignment="1">
      <alignment horizontal="center" vertical="center"/>
    </xf>
    <xf numFmtId="0" fontId="17" fillId="0" borderId="2" xfId="1" applyFont="1" applyBorder="1" applyAlignment="1">
      <alignment horizontal="left" vertical="center" wrapText="1"/>
    </xf>
    <xf numFmtId="0" fontId="17" fillId="0" borderId="28" xfId="1" applyFont="1" applyBorder="1" applyAlignment="1">
      <alignment horizontal="center" vertical="center"/>
    </xf>
    <xf numFmtId="0" fontId="17" fillId="0" borderId="47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top" wrapText="1"/>
    </xf>
    <xf numFmtId="0" fontId="19" fillId="0" borderId="2" xfId="1" applyFont="1" applyBorder="1" applyAlignment="1">
      <alignment horizontal="left" vertical="top" wrapText="1"/>
    </xf>
    <xf numFmtId="0" fontId="19" fillId="0" borderId="28" xfId="1" applyFont="1" applyBorder="1" applyAlignment="1">
      <alignment horizontal="center" vertical="center"/>
    </xf>
    <xf numFmtId="0" fontId="19" fillId="0" borderId="47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22" fillId="3" borderId="2" xfId="1" applyFont="1" applyFill="1" applyBorder="1" applyAlignment="1">
      <alignment horizontal="center" vertical="top"/>
    </xf>
    <xf numFmtId="0" fontId="25" fillId="3" borderId="2" xfId="1" applyNumberFormat="1" applyFont="1" applyFill="1" applyBorder="1" applyAlignment="1">
      <alignment horizontal="center" vertical="top"/>
    </xf>
    <xf numFmtId="0" fontId="22" fillId="2" borderId="2" xfId="1" applyFont="1" applyFill="1" applyBorder="1" applyAlignment="1">
      <alignment horizontal="center" vertical="top"/>
    </xf>
    <xf numFmtId="0" fontId="19" fillId="0" borderId="2" xfId="1" applyFont="1" applyBorder="1" applyAlignment="1">
      <alignment horizontal="left" vertical="center"/>
    </xf>
    <xf numFmtId="0" fontId="25" fillId="3" borderId="2" xfId="1" applyFont="1" applyFill="1" applyBorder="1" applyAlignment="1">
      <alignment horizontal="center" vertical="center"/>
    </xf>
    <xf numFmtId="1" fontId="26" fillId="3" borderId="2" xfId="1" applyNumberFormat="1" applyFont="1" applyFill="1" applyBorder="1" applyAlignment="1">
      <alignment horizontal="center" vertical="center"/>
    </xf>
    <xf numFmtId="0" fontId="25" fillId="2" borderId="2" xfId="1" applyFont="1" applyFill="1" applyBorder="1" applyAlignment="1">
      <alignment horizontal="center" vertical="center"/>
    </xf>
    <xf numFmtId="0" fontId="19" fillId="0" borderId="2" xfId="1" applyFont="1" applyBorder="1" applyAlignment="1">
      <alignment horizontal="left" vertical="center" wrapText="1"/>
    </xf>
    <xf numFmtId="0" fontId="26" fillId="3" borderId="2" xfId="1" applyFont="1" applyFill="1" applyBorder="1" applyAlignment="1">
      <alignment horizontal="center" vertical="center"/>
    </xf>
    <xf numFmtId="0" fontId="17" fillId="0" borderId="3" xfId="1" applyFont="1" applyBorder="1" applyAlignment="1">
      <alignment horizontal="left" vertical="center"/>
    </xf>
    <xf numFmtId="0" fontId="17" fillId="0" borderId="3" xfId="1" applyFont="1" applyBorder="1" applyAlignment="1">
      <alignment horizontal="center" vertical="center"/>
    </xf>
    <xf numFmtId="0" fontId="22" fillId="2" borderId="3" xfId="1" applyFont="1" applyFill="1" applyBorder="1" applyAlignment="1">
      <alignment horizontal="center" vertical="center"/>
    </xf>
    <xf numFmtId="0" fontId="25" fillId="3" borderId="3" xfId="1" applyFont="1" applyFill="1" applyBorder="1" applyAlignment="1">
      <alignment horizontal="center" vertical="center"/>
    </xf>
    <xf numFmtId="1" fontId="26" fillId="3" borderId="3" xfId="1" applyNumberFormat="1" applyFont="1" applyFill="1" applyBorder="1" applyAlignment="1">
      <alignment horizontal="center" vertical="center"/>
    </xf>
    <xf numFmtId="0" fontId="25" fillId="2" borderId="3" xfId="1" applyFont="1" applyFill="1" applyBorder="1" applyAlignment="1">
      <alignment horizontal="center" vertical="center"/>
    </xf>
    <xf numFmtId="1" fontId="22" fillId="4" borderId="10" xfId="1" applyNumberFormat="1" applyFont="1" applyFill="1" applyBorder="1" applyAlignment="1">
      <alignment horizontal="center" vertical="center"/>
    </xf>
    <xf numFmtId="0" fontId="21" fillId="0" borderId="35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21" fillId="0" borderId="7" xfId="1" applyFont="1" applyBorder="1" applyAlignment="1">
      <alignment horizontal="center"/>
    </xf>
    <xf numFmtId="0" fontId="21" fillId="2" borderId="7" xfId="1" applyFont="1" applyFill="1" applyBorder="1" applyAlignment="1">
      <alignment horizontal="center"/>
    </xf>
    <xf numFmtId="0" fontId="21" fillId="5" borderId="7" xfId="1" applyFont="1" applyFill="1" applyBorder="1" applyAlignment="1">
      <alignment horizontal="center"/>
    </xf>
    <xf numFmtId="0" fontId="21" fillId="4" borderId="7" xfId="1" applyFont="1" applyFill="1" applyBorder="1" applyAlignment="1">
      <alignment horizontal="center"/>
    </xf>
    <xf numFmtId="0" fontId="21" fillId="0" borderId="50" xfId="1" applyFont="1" applyBorder="1" applyAlignment="1">
      <alignment horizontal="center" vertical="center"/>
    </xf>
    <xf numFmtId="0" fontId="21" fillId="0" borderId="51" xfId="1" applyFont="1" applyBorder="1" applyAlignment="1">
      <alignment horizontal="center" vertical="center"/>
    </xf>
    <xf numFmtId="0" fontId="21" fillId="0" borderId="36" xfId="1" applyFont="1" applyBorder="1" applyAlignment="1">
      <alignment horizontal="center" vertical="center"/>
    </xf>
    <xf numFmtId="0" fontId="22" fillId="3" borderId="9" xfId="1" applyFont="1" applyFill="1" applyBorder="1" applyAlignment="1">
      <alignment horizontal="center" vertical="center"/>
    </xf>
    <xf numFmtId="0" fontId="22" fillId="3" borderId="10" xfId="1" applyFont="1" applyFill="1" applyBorder="1" applyAlignment="1">
      <alignment horizontal="center" vertical="center"/>
    </xf>
    <xf numFmtId="0" fontId="22" fillId="2" borderId="10" xfId="1" applyFont="1" applyFill="1" applyBorder="1" applyAlignment="1">
      <alignment horizontal="center" vertical="center"/>
    </xf>
    <xf numFmtId="1" fontId="25" fillId="3" borderId="10" xfId="1" applyNumberFormat="1" applyFont="1" applyFill="1" applyBorder="1" applyAlignment="1">
      <alignment horizontal="center" vertical="center"/>
    </xf>
    <xf numFmtId="0" fontId="25" fillId="3" borderId="10" xfId="1" applyFont="1" applyFill="1" applyBorder="1" applyAlignment="1">
      <alignment horizontal="center" vertical="center"/>
    </xf>
    <xf numFmtId="0" fontId="25" fillId="2" borderId="10" xfId="1" applyFont="1" applyFill="1" applyBorder="1" applyAlignment="1">
      <alignment horizontal="center" vertical="center"/>
    </xf>
    <xf numFmtId="1" fontId="21" fillId="0" borderId="46" xfId="1" applyNumberFormat="1" applyFont="1" applyBorder="1" applyAlignment="1">
      <alignment horizontal="center" vertical="center"/>
    </xf>
    <xf numFmtId="1" fontId="21" fillId="0" borderId="33" xfId="1" applyNumberFormat="1" applyFont="1" applyBorder="1" applyAlignment="1">
      <alignment horizontal="center" vertical="center"/>
    </xf>
    <xf numFmtId="1" fontId="21" fillId="0" borderId="41" xfId="1" applyNumberFormat="1" applyFont="1" applyBorder="1" applyAlignment="1">
      <alignment horizontal="center" vertical="center"/>
    </xf>
    <xf numFmtId="0" fontId="25" fillId="0" borderId="52" xfId="1" applyFont="1" applyBorder="1" applyAlignment="1">
      <alignment horizontal="center" vertical="center"/>
    </xf>
    <xf numFmtId="0" fontId="22" fillId="2" borderId="34" xfId="1" applyFont="1" applyFill="1" applyBorder="1" applyAlignment="1">
      <alignment horizontal="center" vertical="center"/>
    </xf>
    <xf numFmtId="0" fontId="22" fillId="2" borderId="33" xfId="1" applyFont="1" applyFill="1" applyBorder="1" applyAlignment="1">
      <alignment horizontal="center" vertical="center"/>
    </xf>
    <xf numFmtId="1" fontId="22" fillId="4" borderId="33" xfId="1" applyNumberFormat="1" applyFont="1" applyFill="1" applyBorder="1" applyAlignment="1">
      <alignment horizontal="center" vertical="center"/>
    </xf>
    <xf numFmtId="1" fontId="21" fillId="0" borderId="31" xfId="1" applyNumberFormat="1" applyFont="1" applyBorder="1" applyAlignment="1">
      <alignment horizontal="center" vertical="center"/>
    </xf>
    <xf numFmtId="1" fontId="21" fillId="0" borderId="5" xfId="1" applyNumberFormat="1" applyFont="1" applyBorder="1" applyAlignment="1">
      <alignment horizontal="center" vertical="center"/>
    </xf>
    <xf numFmtId="1" fontId="21" fillId="0" borderId="0" xfId="1" applyNumberFormat="1" applyFont="1" applyBorder="1" applyAlignment="1">
      <alignment horizontal="center" vertical="center"/>
    </xf>
    <xf numFmtId="0" fontId="25" fillId="0" borderId="4" xfId="1" applyFont="1" applyBorder="1" applyAlignment="1">
      <alignment horizontal="center" vertical="center"/>
    </xf>
    <xf numFmtId="0" fontId="25" fillId="2" borderId="4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22" fillId="2" borderId="4" xfId="1" applyFont="1" applyFill="1" applyBorder="1" applyAlignment="1">
      <alignment horizontal="center" vertical="center"/>
    </xf>
    <xf numFmtId="0" fontId="25" fillId="3" borderId="4" xfId="1" applyFont="1" applyFill="1" applyBorder="1" applyAlignment="1">
      <alignment horizontal="center" vertical="center"/>
    </xf>
    <xf numFmtId="1" fontId="25" fillId="4" borderId="4" xfId="1" applyNumberFormat="1" applyFont="1" applyFill="1" applyBorder="1" applyAlignment="1">
      <alignment horizontal="center" vertical="center"/>
    </xf>
    <xf numFmtId="0" fontId="25" fillId="0" borderId="2" xfId="1" applyFont="1" applyBorder="1" applyAlignment="1">
      <alignment horizontal="center" vertical="center"/>
    </xf>
    <xf numFmtId="0" fontId="25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3" xfId="1" applyFont="1" applyBorder="1" applyAlignment="1">
      <alignment vertical="center"/>
    </xf>
    <xf numFmtId="0" fontId="22" fillId="2" borderId="5" xfId="1" applyFont="1" applyFill="1" applyBorder="1" applyAlignment="1">
      <alignment horizontal="center" vertical="center"/>
    </xf>
    <xf numFmtId="0" fontId="17" fillId="0" borderId="0" xfId="1" applyFont="1" applyBorder="1"/>
    <xf numFmtId="0" fontId="29" fillId="0" borderId="0" xfId="1" applyFont="1"/>
    <xf numFmtId="0" fontId="30" fillId="0" borderId="0" xfId="1" applyFont="1"/>
    <xf numFmtId="0" fontId="29" fillId="0" borderId="0" xfId="1" applyFont="1" applyBorder="1"/>
    <xf numFmtId="0" fontId="31" fillId="0" borderId="0" xfId="1" applyFont="1" applyBorder="1"/>
    <xf numFmtId="0" fontId="31" fillId="0" borderId="25" xfId="1" applyFont="1" applyBorder="1"/>
    <xf numFmtId="0" fontId="32" fillId="0" borderId="0" xfId="1" applyFont="1"/>
    <xf numFmtId="0" fontId="16" fillId="0" borderId="0" xfId="1" applyFont="1"/>
    <xf numFmtId="0" fontId="16" fillId="0" borderId="0" xfId="1" applyFont="1" applyAlignment="1">
      <alignment horizontal="center" vertical="top" wrapText="1"/>
    </xf>
    <xf numFmtId="0" fontId="21" fillId="0" borderId="27" xfId="1" applyFont="1" applyBorder="1" applyAlignment="1">
      <alignment horizontal="center"/>
    </xf>
    <xf numFmtId="0" fontId="21" fillId="0" borderId="28" xfId="1" applyFont="1" applyBorder="1" applyAlignment="1">
      <alignment horizontal="center"/>
    </xf>
    <xf numFmtId="0" fontId="23" fillId="3" borderId="2" xfId="1" applyFont="1" applyFill="1" applyBorder="1" applyAlignment="1">
      <alignment horizontal="center" vertical="center"/>
    </xf>
    <xf numFmtId="0" fontId="22" fillId="2" borderId="19" xfId="1" applyFont="1" applyFill="1" applyBorder="1" applyAlignment="1">
      <alignment horizontal="center" vertical="center"/>
    </xf>
    <xf numFmtId="0" fontId="22" fillId="3" borderId="19" xfId="1" applyFont="1" applyFill="1" applyBorder="1" applyAlignment="1">
      <alignment horizontal="center" vertical="center"/>
    </xf>
    <xf numFmtId="1" fontId="22" fillId="2" borderId="19" xfId="1" applyNumberFormat="1" applyFont="1" applyFill="1" applyBorder="1" applyAlignment="1">
      <alignment horizontal="center" vertical="center"/>
    </xf>
    <xf numFmtId="1" fontId="22" fillId="6" borderId="2" xfId="1" applyNumberFormat="1" applyFont="1" applyFill="1" applyBorder="1" applyAlignment="1">
      <alignment horizontal="center" vertical="center"/>
    </xf>
    <xf numFmtId="1" fontId="23" fillId="3" borderId="19" xfId="1" applyNumberFormat="1" applyFont="1" applyFill="1" applyBorder="1" applyAlignment="1">
      <alignment horizontal="center" vertical="center"/>
    </xf>
    <xf numFmtId="0" fontId="23" fillId="3" borderId="19" xfId="1" applyFont="1" applyFill="1" applyBorder="1" applyAlignment="1">
      <alignment horizontal="center" vertical="center"/>
    </xf>
    <xf numFmtId="0" fontId="25" fillId="3" borderId="19" xfId="1" applyFont="1" applyFill="1" applyBorder="1" applyAlignment="1">
      <alignment horizontal="center" vertical="center"/>
    </xf>
    <xf numFmtId="1" fontId="25" fillId="2" borderId="19" xfId="1" applyNumberFormat="1" applyFont="1" applyFill="1" applyBorder="1" applyAlignment="1">
      <alignment horizontal="center" vertical="center"/>
    </xf>
    <xf numFmtId="0" fontId="25" fillId="2" borderId="19" xfId="1" applyFont="1" applyFill="1" applyBorder="1" applyAlignment="1">
      <alignment horizontal="center" vertical="center"/>
    </xf>
    <xf numFmtId="0" fontId="26" fillId="3" borderId="3" xfId="1" applyFont="1" applyFill="1" applyBorder="1" applyAlignment="1">
      <alignment horizontal="center" vertical="center"/>
    </xf>
    <xf numFmtId="0" fontId="25" fillId="2" borderId="18" xfId="1" applyFont="1" applyFill="1" applyBorder="1" applyAlignment="1">
      <alignment horizontal="center" vertical="center"/>
    </xf>
    <xf numFmtId="0" fontId="25" fillId="3" borderId="18" xfId="1" applyFont="1" applyFill="1" applyBorder="1" applyAlignment="1">
      <alignment horizontal="center" vertical="center"/>
    </xf>
    <xf numFmtId="1" fontId="25" fillId="2" borderId="18" xfId="1" applyNumberFormat="1" applyFont="1" applyFill="1" applyBorder="1" applyAlignment="1">
      <alignment horizontal="center" vertical="center"/>
    </xf>
    <xf numFmtId="1" fontId="22" fillId="6" borderId="10" xfId="1" applyNumberFormat="1" applyFont="1" applyFill="1" applyBorder="1" applyAlignment="1">
      <alignment horizontal="center" vertical="center"/>
    </xf>
    <xf numFmtId="1" fontId="25" fillId="3" borderId="7" xfId="1" applyNumberFormat="1" applyFont="1" applyFill="1" applyBorder="1" applyAlignment="1">
      <alignment horizontal="center" vertical="center"/>
    </xf>
    <xf numFmtId="1" fontId="25" fillId="2" borderId="7" xfId="1" applyNumberFormat="1" applyFont="1" applyFill="1" applyBorder="1" applyAlignment="1">
      <alignment horizontal="center" vertical="center"/>
    </xf>
    <xf numFmtId="1" fontId="25" fillId="2" borderId="14" xfId="1" applyNumberFormat="1" applyFont="1" applyFill="1" applyBorder="1" applyAlignment="1">
      <alignment horizontal="center" vertical="center"/>
    </xf>
    <xf numFmtId="1" fontId="22" fillId="6" borderId="4" xfId="1" applyNumberFormat="1" applyFont="1" applyFill="1" applyBorder="1" applyAlignment="1">
      <alignment horizontal="center" vertical="center"/>
    </xf>
    <xf numFmtId="0" fontId="25" fillId="2" borderId="12" xfId="1" applyFont="1" applyFill="1" applyBorder="1" applyAlignment="1">
      <alignment horizontal="center" vertical="center"/>
    </xf>
    <xf numFmtId="0" fontId="26" fillId="3" borderId="10" xfId="1" applyFont="1" applyFill="1" applyBorder="1" applyAlignment="1">
      <alignment horizontal="center" vertical="center"/>
    </xf>
    <xf numFmtId="0" fontId="25" fillId="3" borderId="12" xfId="1" applyFont="1" applyFill="1" applyBorder="1" applyAlignment="1">
      <alignment horizontal="center" vertical="center"/>
    </xf>
    <xf numFmtId="1" fontId="25" fillId="2" borderId="12" xfId="1" applyNumberFormat="1" applyFont="1" applyFill="1" applyBorder="1" applyAlignment="1">
      <alignment horizontal="center" vertical="center"/>
    </xf>
    <xf numFmtId="0" fontId="25" fillId="3" borderId="33" xfId="1" applyFont="1" applyFill="1" applyBorder="1" applyAlignment="1">
      <alignment horizontal="center" vertical="center"/>
    </xf>
    <xf numFmtId="0" fontId="25" fillId="2" borderId="33" xfId="1" applyFont="1" applyFill="1" applyBorder="1" applyAlignment="1">
      <alignment horizontal="center" vertical="center"/>
    </xf>
    <xf numFmtId="1" fontId="25" fillId="2" borderId="39" xfId="1" applyNumberFormat="1" applyFont="1" applyFill="1" applyBorder="1" applyAlignment="1">
      <alignment horizontal="center" vertical="center"/>
    </xf>
    <xf numFmtId="1" fontId="22" fillId="6" borderId="33" xfId="1" applyNumberFormat="1" applyFont="1" applyFill="1" applyBorder="1" applyAlignment="1">
      <alignment horizontal="center" vertical="center"/>
    </xf>
    <xf numFmtId="0" fontId="25" fillId="2" borderId="22" xfId="1" applyFont="1" applyFill="1" applyBorder="1" applyAlignment="1">
      <alignment horizontal="center" vertical="center"/>
    </xf>
    <xf numFmtId="0" fontId="26" fillId="3" borderId="4" xfId="1" applyFont="1" applyFill="1" applyBorder="1" applyAlignment="1">
      <alignment horizontal="center" vertical="center"/>
    </xf>
    <xf numFmtId="0" fontId="25" fillId="3" borderId="22" xfId="1" applyFont="1" applyFill="1" applyBorder="1" applyAlignment="1">
      <alignment horizontal="center" vertical="center"/>
    </xf>
    <xf numFmtId="1" fontId="25" fillId="2" borderId="22" xfId="1" applyNumberFormat="1" applyFont="1" applyFill="1" applyBorder="1" applyAlignment="1">
      <alignment horizontal="center" vertical="center"/>
    </xf>
    <xf numFmtId="1" fontId="17" fillId="0" borderId="28" xfId="1" applyNumberFormat="1" applyFont="1" applyBorder="1" applyAlignment="1">
      <alignment horizontal="center" vertical="center"/>
    </xf>
    <xf numFmtId="1" fontId="17" fillId="0" borderId="2" xfId="1" applyNumberFormat="1" applyFont="1" applyBorder="1" applyAlignment="1">
      <alignment horizontal="center" vertical="center"/>
    </xf>
    <xf numFmtId="1" fontId="17" fillId="0" borderId="27" xfId="1" applyNumberFormat="1" applyFont="1" applyBorder="1" applyAlignment="1">
      <alignment horizontal="center" vertical="center"/>
    </xf>
    <xf numFmtId="0" fontId="11" fillId="3" borderId="33" xfId="1" applyFont="1" applyFill="1" applyBorder="1" applyAlignment="1">
      <alignment horizontal="center" vertical="center"/>
    </xf>
    <xf numFmtId="1" fontId="25" fillId="3" borderId="33" xfId="1" applyNumberFormat="1" applyFont="1" applyFill="1" applyBorder="1" applyAlignment="1">
      <alignment horizontal="center" vertical="center"/>
    </xf>
    <xf numFmtId="0" fontId="22" fillId="3" borderId="3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3" xfId="1" applyFont="1" applyBorder="1"/>
    <xf numFmtId="0" fontId="23" fillId="0" borderId="3" xfId="1" applyFont="1" applyBorder="1"/>
    <xf numFmtId="0" fontId="27" fillId="0" borderId="3" xfId="1" applyFont="1" applyBorder="1"/>
    <xf numFmtId="0" fontId="10" fillId="0" borderId="3" xfId="1" applyFont="1" applyBorder="1"/>
    <xf numFmtId="0" fontId="17" fillId="0" borderId="1" xfId="1" applyFont="1" applyBorder="1" applyAlignment="1">
      <alignment horizontal="left"/>
    </xf>
    <xf numFmtId="0" fontId="28" fillId="0" borderId="41" xfId="1" applyFont="1" applyBorder="1" applyAlignment="1">
      <alignment horizontal="left"/>
    </xf>
    <xf numFmtId="0" fontId="29" fillId="0" borderId="41" xfId="1" applyFont="1" applyBorder="1"/>
    <xf numFmtId="0" fontId="30" fillId="0" borderId="41" xfId="1" applyFont="1" applyBorder="1"/>
    <xf numFmtId="1" fontId="17" fillId="0" borderId="40" xfId="1" applyNumberFormat="1" applyFont="1" applyBorder="1"/>
    <xf numFmtId="0" fontId="23" fillId="3" borderId="3" xfId="1" applyFont="1" applyFill="1" applyBorder="1" applyAlignment="1">
      <alignment horizontal="center" vertical="center"/>
    </xf>
    <xf numFmtId="0" fontId="27" fillId="3" borderId="3" xfId="1" applyFont="1" applyFill="1" applyBorder="1" applyAlignment="1">
      <alignment horizontal="center" vertical="center"/>
    </xf>
    <xf numFmtId="0" fontId="22" fillId="3" borderId="5" xfId="1" applyFont="1" applyFill="1" applyBorder="1" applyAlignment="1">
      <alignment horizontal="center" vertical="center"/>
    </xf>
    <xf numFmtId="1" fontId="17" fillId="0" borderId="40" xfId="1" applyNumberFormat="1" applyFont="1" applyBorder="1" applyAlignment="1">
      <alignment horizontal="center"/>
    </xf>
    <xf numFmtId="0" fontId="20" fillId="0" borderId="52" xfId="1" applyFont="1" applyBorder="1" applyAlignment="1">
      <alignment horizontal="center" wrapText="1"/>
    </xf>
    <xf numFmtId="0" fontId="20" fillId="0" borderId="33" xfId="1" applyFont="1" applyBorder="1" applyAlignment="1">
      <alignment horizontal="center" wrapText="1"/>
    </xf>
    <xf numFmtId="0" fontId="15" fillId="0" borderId="22" xfId="1" applyFont="1" applyBorder="1" applyAlignment="1">
      <alignment horizontal="center" wrapText="1"/>
    </xf>
    <xf numFmtId="0" fontId="4" fillId="0" borderId="26" xfId="1" applyFont="1" applyBorder="1" applyAlignment="1">
      <alignment horizontal="center" wrapText="1"/>
    </xf>
    <xf numFmtId="0" fontId="5" fillId="0" borderId="19" xfId="1" applyFont="1" applyBorder="1" applyAlignment="1">
      <alignment horizontal="center" wrapText="1"/>
    </xf>
    <xf numFmtId="0" fontId="4" fillId="0" borderId="28" xfId="1" applyFont="1" applyBorder="1" applyAlignment="1">
      <alignment horizontal="center" wrapText="1"/>
    </xf>
    <xf numFmtId="0" fontId="20" fillId="0" borderId="3" xfId="1" applyFont="1" applyBorder="1" applyAlignment="1">
      <alignment horizontal="center" wrapText="1"/>
    </xf>
    <xf numFmtId="0" fontId="15" fillId="0" borderId="19" xfId="1" applyFont="1" applyBorder="1" applyAlignment="1">
      <alignment horizontal="center" wrapText="1"/>
    </xf>
    <xf numFmtId="0" fontId="4" fillId="0" borderId="20" xfId="1" applyFont="1" applyBorder="1" applyAlignment="1">
      <alignment horizontal="center" wrapText="1"/>
    </xf>
    <xf numFmtId="0" fontId="22" fillId="4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21" fillId="0" borderId="16" xfId="1" applyFont="1" applyBorder="1" applyAlignment="1">
      <alignment horizontal="center"/>
    </xf>
    <xf numFmtId="0" fontId="21" fillId="0" borderId="0" xfId="1" applyFont="1" applyBorder="1" applyAlignment="1">
      <alignment horizontal="center"/>
    </xf>
    <xf numFmtId="0" fontId="20" fillId="0" borderId="48" xfId="1" applyFont="1" applyBorder="1" applyAlignment="1">
      <alignment horizontal="center" vertical="top"/>
    </xf>
    <xf numFmtId="0" fontId="20" fillId="0" borderId="49" xfId="1" applyFont="1" applyBorder="1" applyAlignment="1">
      <alignment horizontal="center" vertical="top"/>
    </xf>
    <xf numFmtId="0" fontId="21" fillId="0" borderId="15" xfId="1" applyFont="1" applyBorder="1" applyAlignment="1">
      <alignment horizontal="right" vertical="center"/>
    </xf>
    <xf numFmtId="0" fontId="4" fillId="0" borderId="43" xfId="1" applyFont="1" applyBorder="1" applyAlignment="1">
      <alignment horizontal="right" vertical="center"/>
    </xf>
    <xf numFmtId="0" fontId="15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15" fillId="0" borderId="3" xfId="1" applyFont="1" applyBorder="1" applyAlignment="1">
      <alignment horizontal="center" vertical="top"/>
    </xf>
    <xf numFmtId="0" fontId="15" fillId="0" borderId="4" xfId="1" applyFont="1" applyBorder="1" applyAlignment="1">
      <alignment horizontal="center" vertical="top"/>
    </xf>
    <xf numFmtId="0" fontId="17" fillId="0" borderId="2" xfId="1" applyFont="1" applyBorder="1" applyAlignment="1">
      <alignment horizontal="left" vertical="center"/>
    </xf>
    <xf numFmtId="0" fontId="15" fillId="0" borderId="3" xfId="1" applyFont="1" applyBorder="1" applyAlignment="1">
      <alignment horizontal="center" vertical="top" wrapText="1"/>
    </xf>
    <xf numFmtId="0" fontId="15" fillId="0" borderId="5" xfId="1" applyFont="1" applyBorder="1" applyAlignment="1">
      <alignment horizontal="center" vertical="top" wrapText="1"/>
    </xf>
    <xf numFmtId="0" fontId="15" fillId="0" borderId="4" xfId="1" applyFont="1" applyBorder="1" applyAlignment="1">
      <alignment horizontal="center" vertical="top" wrapText="1"/>
    </xf>
    <xf numFmtId="0" fontId="17" fillId="0" borderId="3" xfId="1" applyFont="1" applyBorder="1" applyAlignment="1">
      <alignment horizontal="left" vertical="center"/>
    </xf>
    <xf numFmtId="0" fontId="17" fillId="0" borderId="4" xfId="1" applyFont="1" applyBorder="1" applyAlignment="1">
      <alignment horizontal="left" vertical="center"/>
    </xf>
    <xf numFmtId="0" fontId="15" fillId="0" borderId="2" xfId="1" applyFont="1" applyBorder="1" applyAlignment="1">
      <alignment horizontal="center" wrapText="1"/>
    </xf>
    <xf numFmtId="0" fontId="15" fillId="0" borderId="2" xfId="1" applyFont="1" applyBorder="1" applyAlignment="1">
      <alignment horizontal="center" vertical="top"/>
    </xf>
    <xf numFmtId="0" fontId="19" fillId="0" borderId="2" xfId="1" applyFont="1" applyBorder="1" applyAlignment="1">
      <alignment horizontal="left" vertical="center"/>
    </xf>
    <xf numFmtId="0" fontId="21" fillId="0" borderId="27" xfId="1" applyFont="1" applyBorder="1" applyAlignment="1">
      <alignment horizontal="center"/>
    </xf>
    <xf numFmtId="0" fontId="21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22" fillId="2" borderId="2" xfId="1" applyFont="1" applyFill="1" applyBorder="1" applyAlignment="1">
      <alignment horizontal="center" vertical="center"/>
    </xf>
    <xf numFmtId="0" fontId="22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22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25" xfId="1" applyFont="1" applyBorder="1" applyAlignment="1">
      <alignment horizontal="center"/>
    </xf>
    <xf numFmtId="0" fontId="20" fillId="0" borderId="2" xfId="1" applyFont="1" applyBorder="1" applyAlignment="1">
      <alignment horizontal="center"/>
    </xf>
    <xf numFmtId="0" fontId="20" fillId="0" borderId="2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2" xfId="1" applyFont="1" applyBorder="1" applyAlignment="1"/>
    <xf numFmtId="0" fontId="22" fillId="3" borderId="4" xfId="1" applyFont="1" applyFill="1" applyBorder="1" applyAlignment="1">
      <alignment horizontal="center" vertical="center"/>
    </xf>
    <xf numFmtId="0" fontId="20" fillId="0" borderId="2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19" xfId="1" applyFont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4" fillId="0" borderId="4" xfId="1" applyFont="1" applyBorder="1" applyAlignment="1">
      <alignment horizontal="center" vertical="top" wrapText="1"/>
    </xf>
    <xf numFmtId="0" fontId="15" fillId="0" borderId="2" xfId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center"/>
    </xf>
    <xf numFmtId="0" fontId="22" fillId="6" borderId="2" xfId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1" fontId="1" fillId="0" borderId="19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0" xfId="0" applyFont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0"/>
  <sheetViews>
    <sheetView tabSelected="1" view="pageBreakPreview" zoomScale="75" workbookViewId="0">
      <selection activeCell="Y31" sqref="Y31"/>
    </sheetView>
  </sheetViews>
  <sheetFormatPr defaultRowHeight="15" x14ac:dyDescent="0.25"/>
  <cols>
    <col min="1" max="1" width="27.5703125" style="66" customWidth="1"/>
    <col min="2" max="2" width="25.28515625" style="66" customWidth="1"/>
    <col min="3" max="5" width="9.140625" style="66" hidden="1" customWidth="1"/>
    <col min="6" max="9" width="5.85546875" style="66" bestFit="1" customWidth="1"/>
    <col min="10" max="10" width="8.5703125" style="66" customWidth="1"/>
    <col min="11" max="12" width="5.7109375" style="66" customWidth="1"/>
    <col min="13" max="13" width="5.28515625" style="66" customWidth="1"/>
    <col min="14" max="14" width="5.85546875" style="66" customWidth="1"/>
    <col min="15" max="15" width="8.42578125" style="66" customWidth="1"/>
    <col min="16" max="16" width="6.5703125" style="66" customWidth="1"/>
    <col min="17" max="17" width="7.5703125" style="66" customWidth="1"/>
    <col min="18" max="19" width="7.7109375" style="66" customWidth="1"/>
    <col min="20" max="20" width="10.42578125" style="66" customWidth="1"/>
    <col min="21" max="21" width="11.28515625" style="66" customWidth="1"/>
    <col min="22" max="256" width="9.140625" style="66"/>
    <col min="257" max="257" width="27.5703125" style="66" customWidth="1"/>
    <col min="258" max="258" width="25.28515625" style="66" customWidth="1"/>
    <col min="259" max="261" width="0" style="66" hidden="1" customWidth="1"/>
    <col min="262" max="265" width="5.85546875" style="66" bestFit="1" customWidth="1"/>
    <col min="266" max="266" width="8.5703125" style="66" customWidth="1"/>
    <col min="267" max="268" width="5.7109375" style="66" customWidth="1"/>
    <col min="269" max="269" width="5.28515625" style="66" customWidth="1"/>
    <col min="270" max="270" width="5.85546875" style="66" customWidth="1"/>
    <col min="271" max="271" width="8.42578125" style="66" customWidth="1"/>
    <col min="272" max="272" width="6.5703125" style="66" customWidth="1"/>
    <col min="273" max="273" width="7.5703125" style="66" customWidth="1"/>
    <col min="274" max="275" width="7.7109375" style="66" customWidth="1"/>
    <col min="276" max="276" width="10.42578125" style="66" customWidth="1"/>
    <col min="277" max="277" width="11.28515625" style="66" customWidth="1"/>
    <col min="278" max="512" width="9.140625" style="66"/>
    <col min="513" max="513" width="27.5703125" style="66" customWidth="1"/>
    <col min="514" max="514" width="25.28515625" style="66" customWidth="1"/>
    <col min="515" max="517" width="0" style="66" hidden="1" customWidth="1"/>
    <col min="518" max="521" width="5.85546875" style="66" bestFit="1" customWidth="1"/>
    <col min="522" max="522" width="8.5703125" style="66" customWidth="1"/>
    <col min="523" max="524" width="5.7109375" style="66" customWidth="1"/>
    <col min="525" max="525" width="5.28515625" style="66" customWidth="1"/>
    <col min="526" max="526" width="5.85546875" style="66" customWidth="1"/>
    <col min="527" max="527" width="8.42578125" style="66" customWidth="1"/>
    <col min="528" max="528" width="6.5703125" style="66" customWidth="1"/>
    <col min="529" max="529" width="7.5703125" style="66" customWidth="1"/>
    <col min="530" max="531" width="7.7109375" style="66" customWidth="1"/>
    <col min="532" max="532" width="10.42578125" style="66" customWidth="1"/>
    <col min="533" max="533" width="11.28515625" style="66" customWidth="1"/>
    <col min="534" max="768" width="9.140625" style="66"/>
    <col min="769" max="769" width="27.5703125" style="66" customWidth="1"/>
    <col min="770" max="770" width="25.28515625" style="66" customWidth="1"/>
    <col min="771" max="773" width="0" style="66" hidden="1" customWidth="1"/>
    <col min="774" max="777" width="5.85546875" style="66" bestFit="1" customWidth="1"/>
    <col min="778" max="778" width="8.5703125" style="66" customWidth="1"/>
    <col min="779" max="780" width="5.7109375" style="66" customWidth="1"/>
    <col min="781" max="781" width="5.28515625" style="66" customWidth="1"/>
    <col min="782" max="782" width="5.85546875" style="66" customWidth="1"/>
    <col min="783" max="783" width="8.42578125" style="66" customWidth="1"/>
    <col min="784" max="784" width="6.5703125" style="66" customWidth="1"/>
    <col min="785" max="785" width="7.5703125" style="66" customWidth="1"/>
    <col min="786" max="787" width="7.7109375" style="66" customWidth="1"/>
    <col min="788" max="788" width="10.42578125" style="66" customWidth="1"/>
    <col min="789" max="789" width="11.28515625" style="66" customWidth="1"/>
    <col min="790" max="1024" width="9.140625" style="66"/>
    <col min="1025" max="1025" width="27.5703125" style="66" customWidth="1"/>
    <col min="1026" max="1026" width="25.28515625" style="66" customWidth="1"/>
    <col min="1027" max="1029" width="0" style="66" hidden="1" customWidth="1"/>
    <col min="1030" max="1033" width="5.85546875" style="66" bestFit="1" customWidth="1"/>
    <col min="1034" max="1034" width="8.5703125" style="66" customWidth="1"/>
    <col min="1035" max="1036" width="5.7109375" style="66" customWidth="1"/>
    <col min="1037" max="1037" width="5.28515625" style="66" customWidth="1"/>
    <col min="1038" max="1038" width="5.85546875" style="66" customWidth="1"/>
    <col min="1039" max="1039" width="8.42578125" style="66" customWidth="1"/>
    <col min="1040" max="1040" width="6.5703125" style="66" customWidth="1"/>
    <col min="1041" max="1041" width="7.5703125" style="66" customWidth="1"/>
    <col min="1042" max="1043" width="7.7109375" style="66" customWidth="1"/>
    <col min="1044" max="1044" width="10.42578125" style="66" customWidth="1"/>
    <col min="1045" max="1045" width="11.28515625" style="66" customWidth="1"/>
    <col min="1046" max="1280" width="9.140625" style="66"/>
    <col min="1281" max="1281" width="27.5703125" style="66" customWidth="1"/>
    <col min="1282" max="1282" width="25.28515625" style="66" customWidth="1"/>
    <col min="1283" max="1285" width="0" style="66" hidden="1" customWidth="1"/>
    <col min="1286" max="1289" width="5.85546875" style="66" bestFit="1" customWidth="1"/>
    <col min="1290" max="1290" width="8.5703125" style="66" customWidth="1"/>
    <col min="1291" max="1292" width="5.7109375" style="66" customWidth="1"/>
    <col min="1293" max="1293" width="5.28515625" style="66" customWidth="1"/>
    <col min="1294" max="1294" width="5.85546875" style="66" customWidth="1"/>
    <col min="1295" max="1295" width="8.42578125" style="66" customWidth="1"/>
    <col min="1296" max="1296" width="6.5703125" style="66" customWidth="1"/>
    <col min="1297" max="1297" width="7.5703125" style="66" customWidth="1"/>
    <col min="1298" max="1299" width="7.7109375" style="66" customWidth="1"/>
    <col min="1300" max="1300" width="10.42578125" style="66" customWidth="1"/>
    <col min="1301" max="1301" width="11.28515625" style="66" customWidth="1"/>
    <col min="1302" max="1536" width="9.140625" style="66"/>
    <col min="1537" max="1537" width="27.5703125" style="66" customWidth="1"/>
    <col min="1538" max="1538" width="25.28515625" style="66" customWidth="1"/>
    <col min="1539" max="1541" width="0" style="66" hidden="1" customWidth="1"/>
    <col min="1542" max="1545" width="5.85546875" style="66" bestFit="1" customWidth="1"/>
    <col min="1546" max="1546" width="8.5703125" style="66" customWidth="1"/>
    <col min="1547" max="1548" width="5.7109375" style="66" customWidth="1"/>
    <col min="1549" max="1549" width="5.28515625" style="66" customWidth="1"/>
    <col min="1550" max="1550" width="5.85546875" style="66" customWidth="1"/>
    <col min="1551" max="1551" width="8.42578125" style="66" customWidth="1"/>
    <col min="1552" max="1552" width="6.5703125" style="66" customWidth="1"/>
    <col min="1553" max="1553" width="7.5703125" style="66" customWidth="1"/>
    <col min="1554" max="1555" width="7.7109375" style="66" customWidth="1"/>
    <col min="1556" max="1556" width="10.42578125" style="66" customWidth="1"/>
    <col min="1557" max="1557" width="11.28515625" style="66" customWidth="1"/>
    <col min="1558" max="1792" width="9.140625" style="66"/>
    <col min="1793" max="1793" width="27.5703125" style="66" customWidth="1"/>
    <col min="1794" max="1794" width="25.28515625" style="66" customWidth="1"/>
    <col min="1795" max="1797" width="0" style="66" hidden="1" customWidth="1"/>
    <col min="1798" max="1801" width="5.85546875" style="66" bestFit="1" customWidth="1"/>
    <col min="1802" max="1802" width="8.5703125" style="66" customWidth="1"/>
    <col min="1803" max="1804" width="5.7109375" style="66" customWidth="1"/>
    <col min="1805" max="1805" width="5.28515625" style="66" customWidth="1"/>
    <col min="1806" max="1806" width="5.85546875" style="66" customWidth="1"/>
    <col min="1807" max="1807" width="8.42578125" style="66" customWidth="1"/>
    <col min="1808" max="1808" width="6.5703125" style="66" customWidth="1"/>
    <col min="1809" max="1809" width="7.5703125" style="66" customWidth="1"/>
    <col min="1810" max="1811" width="7.7109375" style="66" customWidth="1"/>
    <col min="1812" max="1812" width="10.42578125" style="66" customWidth="1"/>
    <col min="1813" max="1813" width="11.28515625" style="66" customWidth="1"/>
    <col min="1814" max="2048" width="9.140625" style="66"/>
    <col min="2049" max="2049" width="27.5703125" style="66" customWidth="1"/>
    <col min="2050" max="2050" width="25.28515625" style="66" customWidth="1"/>
    <col min="2051" max="2053" width="0" style="66" hidden="1" customWidth="1"/>
    <col min="2054" max="2057" width="5.85546875" style="66" bestFit="1" customWidth="1"/>
    <col min="2058" max="2058" width="8.5703125" style="66" customWidth="1"/>
    <col min="2059" max="2060" width="5.7109375" style="66" customWidth="1"/>
    <col min="2061" max="2061" width="5.28515625" style="66" customWidth="1"/>
    <col min="2062" max="2062" width="5.85546875" style="66" customWidth="1"/>
    <col min="2063" max="2063" width="8.42578125" style="66" customWidth="1"/>
    <col min="2064" max="2064" width="6.5703125" style="66" customWidth="1"/>
    <col min="2065" max="2065" width="7.5703125" style="66" customWidth="1"/>
    <col min="2066" max="2067" width="7.7109375" style="66" customWidth="1"/>
    <col min="2068" max="2068" width="10.42578125" style="66" customWidth="1"/>
    <col min="2069" max="2069" width="11.28515625" style="66" customWidth="1"/>
    <col min="2070" max="2304" width="9.140625" style="66"/>
    <col min="2305" max="2305" width="27.5703125" style="66" customWidth="1"/>
    <col min="2306" max="2306" width="25.28515625" style="66" customWidth="1"/>
    <col min="2307" max="2309" width="0" style="66" hidden="1" customWidth="1"/>
    <col min="2310" max="2313" width="5.85546875" style="66" bestFit="1" customWidth="1"/>
    <col min="2314" max="2314" width="8.5703125" style="66" customWidth="1"/>
    <col min="2315" max="2316" width="5.7109375" style="66" customWidth="1"/>
    <col min="2317" max="2317" width="5.28515625" style="66" customWidth="1"/>
    <col min="2318" max="2318" width="5.85546875" style="66" customWidth="1"/>
    <col min="2319" max="2319" width="8.42578125" style="66" customWidth="1"/>
    <col min="2320" max="2320" width="6.5703125" style="66" customWidth="1"/>
    <col min="2321" max="2321" width="7.5703125" style="66" customWidth="1"/>
    <col min="2322" max="2323" width="7.7109375" style="66" customWidth="1"/>
    <col min="2324" max="2324" width="10.42578125" style="66" customWidth="1"/>
    <col min="2325" max="2325" width="11.28515625" style="66" customWidth="1"/>
    <col min="2326" max="2560" width="9.140625" style="66"/>
    <col min="2561" max="2561" width="27.5703125" style="66" customWidth="1"/>
    <col min="2562" max="2562" width="25.28515625" style="66" customWidth="1"/>
    <col min="2563" max="2565" width="0" style="66" hidden="1" customWidth="1"/>
    <col min="2566" max="2569" width="5.85546875" style="66" bestFit="1" customWidth="1"/>
    <col min="2570" max="2570" width="8.5703125" style="66" customWidth="1"/>
    <col min="2571" max="2572" width="5.7109375" style="66" customWidth="1"/>
    <col min="2573" max="2573" width="5.28515625" style="66" customWidth="1"/>
    <col min="2574" max="2574" width="5.85546875" style="66" customWidth="1"/>
    <col min="2575" max="2575" width="8.42578125" style="66" customWidth="1"/>
    <col min="2576" max="2576" width="6.5703125" style="66" customWidth="1"/>
    <col min="2577" max="2577" width="7.5703125" style="66" customWidth="1"/>
    <col min="2578" max="2579" width="7.7109375" style="66" customWidth="1"/>
    <col min="2580" max="2580" width="10.42578125" style="66" customWidth="1"/>
    <col min="2581" max="2581" width="11.28515625" style="66" customWidth="1"/>
    <col min="2582" max="2816" width="9.140625" style="66"/>
    <col min="2817" max="2817" width="27.5703125" style="66" customWidth="1"/>
    <col min="2818" max="2818" width="25.28515625" style="66" customWidth="1"/>
    <col min="2819" max="2821" width="0" style="66" hidden="1" customWidth="1"/>
    <col min="2822" max="2825" width="5.85546875" style="66" bestFit="1" customWidth="1"/>
    <col min="2826" max="2826" width="8.5703125" style="66" customWidth="1"/>
    <col min="2827" max="2828" width="5.7109375" style="66" customWidth="1"/>
    <col min="2829" max="2829" width="5.28515625" style="66" customWidth="1"/>
    <col min="2830" max="2830" width="5.85546875" style="66" customWidth="1"/>
    <col min="2831" max="2831" width="8.42578125" style="66" customWidth="1"/>
    <col min="2832" max="2832" width="6.5703125" style="66" customWidth="1"/>
    <col min="2833" max="2833" width="7.5703125" style="66" customWidth="1"/>
    <col min="2834" max="2835" width="7.7109375" style="66" customWidth="1"/>
    <col min="2836" max="2836" width="10.42578125" style="66" customWidth="1"/>
    <col min="2837" max="2837" width="11.28515625" style="66" customWidth="1"/>
    <col min="2838" max="3072" width="9.140625" style="66"/>
    <col min="3073" max="3073" width="27.5703125" style="66" customWidth="1"/>
    <col min="3074" max="3074" width="25.28515625" style="66" customWidth="1"/>
    <col min="3075" max="3077" width="0" style="66" hidden="1" customWidth="1"/>
    <col min="3078" max="3081" width="5.85546875" style="66" bestFit="1" customWidth="1"/>
    <col min="3082" max="3082" width="8.5703125" style="66" customWidth="1"/>
    <col min="3083" max="3084" width="5.7109375" style="66" customWidth="1"/>
    <col min="3085" max="3085" width="5.28515625" style="66" customWidth="1"/>
    <col min="3086" max="3086" width="5.85546875" style="66" customWidth="1"/>
    <col min="3087" max="3087" width="8.42578125" style="66" customWidth="1"/>
    <col min="3088" max="3088" width="6.5703125" style="66" customWidth="1"/>
    <col min="3089" max="3089" width="7.5703125" style="66" customWidth="1"/>
    <col min="3090" max="3091" width="7.7109375" style="66" customWidth="1"/>
    <col min="3092" max="3092" width="10.42578125" style="66" customWidth="1"/>
    <col min="3093" max="3093" width="11.28515625" style="66" customWidth="1"/>
    <col min="3094" max="3328" width="9.140625" style="66"/>
    <col min="3329" max="3329" width="27.5703125" style="66" customWidth="1"/>
    <col min="3330" max="3330" width="25.28515625" style="66" customWidth="1"/>
    <col min="3331" max="3333" width="0" style="66" hidden="1" customWidth="1"/>
    <col min="3334" max="3337" width="5.85546875" style="66" bestFit="1" customWidth="1"/>
    <col min="3338" max="3338" width="8.5703125" style="66" customWidth="1"/>
    <col min="3339" max="3340" width="5.7109375" style="66" customWidth="1"/>
    <col min="3341" max="3341" width="5.28515625" style="66" customWidth="1"/>
    <col min="3342" max="3342" width="5.85546875" style="66" customWidth="1"/>
    <col min="3343" max="3343" width="8.42578125" style="66" customWidth="1"/>
    <col min="3344" max="3344" width="6.5703125" style="66" customWidth="1"/>
    <col min="3345" max="3345" width="7.5703125" style="66" customWidth="1"/>
    <col min="3346" max="3347" width="7.7109375" style="66" customWidth="1"/>
    <col min="3348" max="3348" width="10.42578125" style="66" customWidth="1"/>
    <col min="3349" max="3349" width="11.28515625" style="66" customWidth="1"/>
    <col min="3350" max="3584" width="9.140625" style="66"/>
    <col min="3585" max="3585" width="27.5703125" style="66" customWidth="1"/>
    <col min="3586" max="3586" width="25.28515625" style="66" customWidth="1"/>
    <col min="3587" max="3589" width="0" style="66" hidden="1" customWidth="1"/>
    <col min="3590" max="3593" width="5.85546875" style="66" bestFit="1" customWidth="1"/>
    <col min="3594" max="3594" width="8.5703125" style="66" customWidth="1"/>
    <col min="3595" max="3596" width="5.7109375" style="66" customWidth="1"/>
    <col min="3597" max="3597" width="5.28515625" style="66" customWidth="1"/>
    <col min="3598" max="3598" width="5.85546875" style="66" customWidth="1"/>
    <col min="3599" max="3599" width="8.42578125" style="66" customWidth="1"/>
    <col min="3600" max="3600" width="6.5703125" style="66" customWidth="1"/>
    <col min="3601" max="3601" width="7.5703125" style="66" customWidth="1"/>
    <col min="3602" max="3603" width="7.7109375" style="66" customWidth="1"/>
    <col min="3604" max="3604" width="10.42578125" style="66" customWidth="1"/>
    <col min="3605" max="3605" width="11.28515625" style="66" customWidth="1"/>
    <col min="3606" max="3840" width="9.140625" style="66"/>
    <col min="3841" max="3841" width="27.5703125" style="66" customWidth="1"/>
    <col min="3842" max="3842" width="25.28515625" style="66" customWidth="1"/>
    <col min="3843" max="3845" width="0" style="66" hidden="1" customWidth="1"/>
    <col min="3846" max="3849" width="5.85546875" style="66" bestFit="1" customWidth="1"/>
    <col min="3850" max="3850" width="8.5703125" style="66" customWidth="1"/>
    <col min="3851" max="3852" width="5.7109375" style="66" customWidth="1"/>
    <col min="3853" max="3853" width="5.28515625" style="66" customWidth="1"/>
    <col min="3854" max="3854" width="5.85546875" style="66" customWidth="1"/>
    <col min="3855" max="3855" width="8.42578125" style="66" customWidth="1"/>
    <col min="3856" max="3856" width="6.5703125" style="66" customWidth="1"/>
    <col min="3857" max="3857" width="7.5703125" style="66" customWidth="1"/>
    <col min="3858" max="3859" width="7.7109375" style="66" customWidth="1"/>
    <col min="3860" max="3860" width="10.42578125" style="66" customWidth="1"/>
    <col min="3861" max="3861" width="11.28515625" style="66" customWidth="1"/>
    <col min="3862" max="4096" width="9.140625" style="66"/>
    <col min="4097" max="4097" width="27.5703125" style="66" customWidth="1"/>
    <col min="4098" max="4098" width="25.28515625" style="66" customWidth="1"/>
    <col min="4099" max="4101" width="0" style="66" hidden="1" customWidth="1"/>
    <col min="4102" max="4105" width="5.85546875" style="66" bestFit="1" customWidth="1"/>
    <col min="4106" max="4106" width="8.5703125" style="66" customWidth="1"/>
    <col min="4107" max="4108" width="5.7109375" style="66" customWidth="1"/>
    <col min="4109" max="4109" width="5.28515625" style="66" customWidth="1"/>
    <col min="4110" max="4110" width="5.85546875" style="66" customWidth="1"/>
    <col min="4111" max="4111" width="8.42578125" style="66" customWidth="1"/>
    <col min="4112" max="4112" width="6.5703125" style="66" customWidth="1"/>
    <col min="4113" max="4113" width="7.5703125" style="66" customWidth="1"/>
    <col min="4114" max="4115" width="7.7109375" style="66" customWidth="1"/>
    <col min="4116" max="4116" width="10.42578125" style="66" customWidth="1"/>
    <col min="4117" max="4117" width="11.28515625" style="66" customWidth="1"/>
    <col min="4118" max="4352" width="9.140625" style="66"/>
    <col min="4353" max="4353" width="27.5703125" style="66" customWidth="1"/>
    <col min="4354" max="4354" width="25.28515625" style="66" customWidth="1"/>
    <col min="4355" max="4357" width="0" style="66" hidden="1" customWidth="1"/>
    <col min="4358" max="4361" width="5.85546875" style="66" bestFit="1" customWidth="1"/>
    <col min="4362" max="4362" width="8.5703125" style="66" customWidth="1"/>
    <col min="4363" max="4364" width="5.7109375" style="66" customWidth="1"/>
    <col min="4365" max="4365" width="5.28515625" style="66" customWidth="1"/>
    <col min="4366" max="4366" width="5.85546875" style="66" customWidth="1"/>
    <col min="4367" max="4367" width="8.42578125" style="66" customWidth="1"/>
    <col min="4368" max="4368" width="6.5703125" style="66" customWidth="1"/>
    <col min="4369" max="4369" width="7.5703125" style="66" customWidth="1"/>
    <col min="4370" max="4371" width="7.7109375" style="66" customWidth="1"/>
    <col min="4372" max="4372" width="10.42578125" style="66" customWidth="1"/>
    <col min="4373" max="4373" width="11.28515625" style="66" customWidth="1"/>
    <col min="4374" max="4608" width="9.140625" style="66"/>
    <col min="4609" max="4609" width="27.5703125" style="66" customWidth="1"/>
    <col min="4610" max="4610" width="25.28515625" style="66" customWidth="1"/>
    <col min="4611" max="4613" width="0" style="66" hidden="1" customWidth="1"/>
    <col min="4614" max="4617" width="5.85546875" style="66" bestFit="1" customWidth="1"/>
    <col min="4618" max="4618" width="8.5703125" style="66" customWidth="1"/>
    <col min="4619" max="4620" width="5.7109375" style="66" customWidth="1"/>
    <col min="4621" max="4621" width="5.28515625" style="66" customWidth="1"/>
    <col min="4622" max="4622" width="5.85546875" style="66" customWidth="1"/>
    <col min="4623" max="4623" width="8.42578125" style="66" customWidth="1"/>
    <col min="4624" max="4624" width="6.5703125" style="66" customWidth="1"/>
    <col min="4625" max="4625" width="7.5703125" style="66" customWidth="1"/>
    <col min="4626" max="4627" width="7.7109375" style="66" customWidth="1"/>
    <col min="4628" max="4628" width="10.42578125" style="66" customWidth="1"/>
    <col min="4629" max="4629" width="11.28515625" style="66" customWidth="1"/>
    <col min="4630" max="4864" width="9.140625" style="66"/>
    <col min="4865" max="4865" width="27.5703125" style="66" customWidth="1"/>
    <col min="4866" max="4866" width="25.28515625" style="66" customWidth="1"/>
    <col min="4867" max="4869" width="0" style="66" hidden="1" customWidth="1"/>
    <col min="4870" max="4873" width="5.85546875" style="66" bestFit="1" customWidth="1"/>
    <col min="4874" max="4874" width="8.5703125" style="66" customWidth="1"/>
    <col min="4875" max="4876" width="5.7109375" style="66" customWidth="1"/>
    <col min="4877" max="4877" width="5.28515625" style="66" customWidth="1"/>
    <col min="4878" max="4878" width="5.85546875" style="66" customWidth="1"/>
    <col min="4879" max="4879" width="8.42578125" style="66" customWidth="1"/>
    <col min="4880" max="4880" width="6.5703125" style="66" customWidth="1"/>
    <col min="4881" max="4881" width="7.5703125" style="66" customWidth="1"/>
    <col min="4882" max="4883" width="7.7109375" style="66" customWidth="1"/>
    <col min="4884" max="4884" width="10.42578125" style="66" customWidth="1"/>
    <col min="4885" max="4885" width="11.28515625" style="66" customWidth="1"/>
    <col min="4886" max="5120" width="9.140625" style="66"/>
    <col min="5121" max="5121" width="27.5703125" style="66" customWidth="1"/>
    <col min="5122" max="5122" width="25.28515625" style="66" customWidth="1"/>
    <col min="5123" max="5125" width="0" style="66" hidden="1" customWidth="1"/>
    <col min="5126" max="5129" width="5.85546875" style="66" bestFit="1" customWidth="1"/>
    <col min="5130" max="5130" width="8.5703125" style="66" customWidth="1"/>
    <col min="5131" max="5132" width="5.7109375" style="66" customWidth="1"/>
    <col min="5133" max="5133" width="5.28515625" style="66" customWidth="1"/>
    <col min="5134" max="5134" width="5.85546875" style="66" customWidth="1"/>
    <col min="5135" max="5135" width="8.42578125" style="66" customWidth="1"/>
    <col min="5136" max="5136" width="6.5703125" style="66" customWidth="1"/>
    <col min="5137" max="5137" width="7.5703125" style="66" customWidth="1"/>
    <col min="5138" max="5139" width="7.7109375" style="66" customWidth="1"/>
    <col min="5140" max="5140" width="10.42578125" style="66" customWidth="1"/>
    <col min="5141" max="5141" width="11.28515625" style="66" customWidth="1"/>
    <col min="5142" max="5376" width="9.140625" style="66"/>
    <col min="5377" max="5377" width="27.5703125" style="66" customWidth="1"/>
    <col min="5378" max="5378" width="25.28515625" style="66" customWidth="1"/>
    <col min="5379" max="5381" width="0" style="66" hidden="1" customWidth="1"/>
    <col min="5382" max="5385" width="5.85546875" style="66" bestFit="1" customWidth="1"/>
    <col min="5386" max="5386" width="8.5703125" style="66" customWidth="1"/>
    <col min="5387" max="5388" width="5.7109375" style="66" customWidth="1"/>
    <col min="5389" max="5389" width="5.28515625" style="66" customWidth="1"/>
    <col min="5390" max="5390" width="5.85546875" style="66" customWidth="1"/>
    <col min="5391" max="5391" width="8.42578125" style="66" customWidth="1"/>
    <col min="5392" max="5392" width="6.5703125" style="66" customWidth="1"/>
    <col min="5393" max="5393" width="7.5703125" style="66" customWidth="1"/>
    <col min="5394" max="5395" width="7.7109375" style="66" customWidth="1"/>
    <col min="5396" max="5396" width="10.42578125" style="66" customWidth="1"/>
    <col min="5397" max="5397" width="11.28515625" style="66" customWidth="1"/>
    <col min="5398" max="5632" width="9.140625" style="66"/>
    <col min="5633" max="5633" width="27.5703125" style="66" customWidth="1"/>
    <col min="5634" max="5634" width="25.28515625" style="66" customWidth="1"/>
    <col min="5635" max="5637" width="0" style="66" hidden="1" customWidth="1"/>
    <col min="5638" max="5641" width="5.85546875" style="66" bestFit="1" customWidth="1"/>
    <col min="5642" max="5642" width="8.5703125" style="66" customWidth="1"/>
    <col min="5643" max="5644" width="5.7109375" style="66" customWidth="1"/>
    <col min="5645" max="5645" width="5.28515625" style="66" customWidth="1"/>
    <col min="5646" max="5646" width="5.85546875" style="66" customWidth="1"/>
    <col min="5647" max="5647" width="8.42578125" style="66" customWidth="1"/>
    <col min="5648" max="5648" width="6.5703125" style="66" customWidth="1"/>
    <col min="5649" max="5649" width="7.5703125" style="66" customWidth="1"/>
    <col min="5650" max="5651" width="7.7109375" style="66" customWidth="1"/>
    <col min="5652" max="5652" width="10.42578125" style="66" customWidth="1"/>
    <col min="5653" max="5653" width="11.28515625" style="66" customWidth="1"/>
    <col min="5654" max="5888" width="9.140625" style="66"/>
    <col min="5889" max="5889" width="27.5703125" style="66" customWidth="1"/>
    <col min="5890" max="5890" width="25.28515625" style="66" customWidth="1"/>
    <col min="5891" max="5893" width="0" style="66" hidden="1" customWidth="1"/>
    <col min="5894" max="5897" width="5.85546875" style="66" bestFit="1" customWidth="1"/>
    <col min="5898" max="5898" width="8.5703125" style="66" customWidth="1"/>
    <col min="5899" max="5900" width="5.7109375" style="66" customWidth="1"/>
    <col min="5901" max="5901" width="5.28515625" style="66" customWidth="1"/>
    <col min="5902" max="5902" width="5.85546875" style="66" customWidth="1"/>
    <col min="5903" max="5903" width="8.42578125" style="66" customWidth="1"/>
    <col min="5904" max="5904" width="6.5703125" style="66" customWidth="1"/>
    <col min="5905" max="5905" width="7.5703125" style="66" customWidth="1"/>
    <col min="5906" max="5907" width="7.7109375" style="66" customWidth="1"/>
    <col min="5908" max="5908" width="10.42578125" style="66" customWidth="1"/>
    <col min="5909" max="5909" width="11.28515625" style="66" customWidth="1"/>
    <col min="5910" max="6144" width="9.140625" style="66"/>
    <col min="6145" max="6145" width="27.5703125" style="66" customWidth="1"/>
    <col min="6146" max="6146" width="25.28515625" style="66" customWidth="1"/>
    <col min="6147" max="6149" width="0" style="66" hidden="1" customWidth="1"/>
    <col min="6150" max="6153" width="5.85546875" style="66" bestFit="1" customWidth="1"/>
    <col min="6154" max="6154" width="8.5703125" style="66" customWidth="1"/>
    <col min="6155" max="6156" width="5.7109375" style="66" customWidth="1"/>
    <col min="6157" max="6157" width="5.28515625" style="66" customWidth="1"/>
    <col min="6158" max="6158" width="5.85546875" style="66" customWidth="1"/>
    <col min="6159" max="6159" width="8.42578125" style="66" customWidth="1"/>
    <col min="6160" max="6160" width="6.5703125" style="66" customWidth="1"/>
    <col min="6161" max="6161" width="7.5703125" style="66" customWidth="1"/>
    <col min="6162" max="6163" width="7.7109375" style="66" customWidth="1"/>
    <col min="6164" max="6164" width="10.42578125" style="66" customWidth="1"/>
    <col min="6165" max="6165" width="11.28515625" style="66" customWidth="1"/>
    <col min="6166" max="6400" width="9.140625" style="66"/>
    <col min="6401" max="6401" width="27.5703125" style="66" customWidth="1"/>
    <col min="6402" max="6402" width="25.28515625" style="66" customWidth="1"/>
    <col min="6403" max="6405" width="0" style="66" hidden="1" customWidth="1"/>
    <col min="6406" max="6409" width="5.85546875" style="66" bestFit="1" customWidth="1"/>
    <col min="6410" max="6410" width="8.5703125" style="66" customWidth="1"/>
    <col min="6411" max="6412" width="5.7109375" style="66" customWidth="1"/>
    <col min="6413" max="6413" width="5.28515625" style="66" customWidth="1"/>
    <col min="6414" max="6414" width="5.85546875" style="66" customWidth="1"/>
    <col min="6415" max="6415" width="8.42578125" style="66" customWidth="1"/>
    <col min="6416" max="6416" width="6.5703125" style="66" customWidth="1"/>
    <col min="6417" max="6417" width="7.5703125" style="66" customWidth="1"/>
    <col min="6418" max="6419" width="7.7109375" style="66" customWidth="1"/>
    <col min="6420" max="6420" width="10.42578125" style="66" customWidth="1"/>
    <col min="6421" max="6421" width="11.28515625" style="66" customWidth="1"/>
    <col min="6422" max="6656" width="9.140625" style="66"/>
    <col min="6657" max="6657" width="27.5703125" style="66" customWidth="1"/>
    <col min="6658" max="6658" width="25.28515625" style="66" customWidth="1"/>
    <col min="6659" max="6661" width="0" style="66" hidden="1" customWidth="1"/>
    <col min="6662" max="6665" width="5.85546875" style="66" bestFit="1" customWidth="1"/>
    <col min="6666" max="6666" width="8.5703125" style="66" customWidth="1"/>
    <col min="6667" max="6668" width="5.7109375" style="66" customWidth="1"/>
    <col min="6669" max="6669" width="5.28515625" style="66" customWidth="1"/>
    <col min="6670" max="6670" width="5.85546875" style="66" customWidth="1"/>
    <col min="6671" max="6671" width="8.42578125" style="66" customWidth="1"/>
    <col min="6672" max="6672" width="6.5703125" style="66" customWidth="1"/>
    <col min="6673" max="6673" width="7.5703125" style="66" customWidth="1"/>
    <col min="6674" max="6675" width="7.7109375" style="66" customWidth="1"/>
    <col min="6676" max="6676" width="10.42578125" style="66" customWidth="1"/>
    <col min="6677" max="6677" width="11.28515625" style="66" customWidth="1"/>
    <col min="6678" max="6912" width="9.140625" style="66"/>
    <col min="6913" max="6913" width="27.5703125" style="66" customWidth="1"/>
    <col min="6914" max="6914" width="25.28515625" style="66" customWidth="1"/>
    <col min="6915" max="6917" width="0" style="66" hidden="1" customWidth="1"/>
    <col min="6918" max="6921" width="5.85546875" style="66" bestFit="1" customWidth="1"/>
    <col min="6922" max="6922" width="8.5703125" style="66" customWidth="1"/>
    <col min="6923" max="6924" width="5.7109375" style="66" customWidth="1"/>
    <col min="6925" max="6925" width="5.28515625" style="66" customWidth="1"/>
    <col min="6926" max="6926" width="5.85546875" style="66" customWidth="1"/>
    <col min="6927" max="6927" width="8.42578125" style="66" customWidth="1"/>
    <col min="6928" max="6928" width="6.5703125" style="66" customWidth="1"/>
    <col min="6929" max="6929" width="7.5703125" style="66" customWidth="1"/>
    <col min="6930" max="6931" width="7.7109375" style="66" customWidth="1"/>
    <col min="6932" max="6932" width="10.42578125" style="66" customWidth="1"/>
    <col min="6933" max="6933" width="11.28515625" style="66" customWidth="1"/>
    <col min="6934" max="7168" width="9.140625" style="66"/>
    <col min="7169" max="7169" width="27.5703125" style="66" customWidth="1"/>
    <col min="7170" max="7170" width="25.28515625" style="66" customWidth="1"/>
    <col min="7171" max="7173" width="0" style="66" hidden="1" customWidth="1"/>
    <col min="7174" max="7177" width="5.85546875" style="66" bestFit="1" customWidth="1"/>
    <col min="7178" max="7178" width="8.5703125" style="66" customWidth="1"/>
    <col min="7179" max="7180" width="5.7109375" style="66" customWidth="1"/>
    <col min="7181" max="7181" width="5.28515625" style="66" customWidth="1"/>
    <col min="7182" max="7182" width="5.85546875" style="66" customWidth="1"/>
    <col min="7183" max="7183" width="8.42578125" style="66" customWidth="1"/>
    <col min="7184" max="7184" width="6.5703125" style="66" customWidth="1"/>
    <col min="7185" max="7185" width="7.5703125" style="66" customWidth="1"/>
    <col min="7186" max="7187" width="7.7109375" style="66" customWidth="1"/>
    <col min="7188" max="7188" width="10.42578125" style="66" customWidth="1"/>
    <col min="7189" max="7189" width="11.28515625" style="66" customWidth="1"/>
    <col min="7190" max="7424" width="9.140625" style="66"/>
    <col min="7425" max="7425" width="27.5703125" style="66" customWidth="1"/>
    <col min="7426" max="7426" width="25.28515625" style="66" customWidth="1"/>
    <col min="7427" max="7429" width="0" style="66" hidden="1" customWidth="1"/>
    <col min="7430" max="7433" width="5.85546875" style="66" bestFit="1" customWidth="1"/>
    <col min="7434" max="7434" width="8.5703125" style="66" customWidth="1"/>
    <col min="7435" max="7436" width="5.7109375" style="66" customWidth="1"/>
    <col min="7437" max="7437" width="5.28515625" style="66" customWidth="1"/>
    <col min="7438" max="7438" width="5.85546875" style="66" customWidth="1"/>
    <col min="7439" max="7439" width="8.42578125" style="66" customWidth="1"/>
    <col min="7440" max="7440" width="6.5703125" style="66" customWidth="1"/>
    <col min="7441" max="7441" width="7.5703125" style="66" customWidth="1"/>
    <col min="7442" max="7443" width="7.7109375" style="66" customWidth="1"/>
    <col min="7444" max="7444" width="10.42578125" style="66" customWidth="1"/>
    <col min="7445" max="7445" width="11.28515625" style="66" customWidth="1"/>
    <col min="7446" max="7680" width="9.140625" style="66"/>
    <col min="7681" max="7681" width="27.5703125" style="66" customWidth="1"/>
    <col min="7682" max="7682" width="25.28515625" style="66" customWidth="1"/>
    <col min="7683" max="7685" width="0" style="66" hidden="1" customWidth="1"/>
    <col min="7686" max="7689" width="5.85546875" style="66" bestFit="1" customWidth="1"/>
    <col min="7690" max="7690" width="8.5703125" style="66" customWidth="1"/>
    <col min="7691" max="7692" width="5.7109375" style="66" customWidth="1"/>
    <col min="7693" max="7693" width="5.28515625" style="66" customWidth="1"/>
    <col min="7694" max="7694" width="5.85546875" style="66" customWidth="1"/>
    <col min="7695" max="7695" width="8.42578125" style="66" customWidth="1"/>
    <col min="7696" max="7696" width="6.5703125" style="66" customWidth="1"/>
    <col min="7697" max="7697" width="7.5703125" style="66" customWidth="1"/>
    <col min="7698" max="7699" width="7.7109375" style="66" customWidth="1"/>
    <col min="7700" max="7700" width="10.42578125" style="66" customWidth="1"/>
    <col min="7701" max="7701" width="11.28515625" style="66" customWidth="1"/>
    <col min="7702" max="7936" width="9.140625" style="66"/>
    <col min="7937" max="7937" width="27.5703125" style="66" customWidth="1"/>
    <col min="7938" max="7938" width="25.28515625" style="66" customWidth="1"/>
    <col min="7939" max="7941" width="0" style="66" hidden="1" customWidth="1"/>
    <col min="7942" max="7945" width="5.85546875" style="66" bestFit="1" customWidth="1"/>
    <col min="7946" max="7946" width="8.5703125" style="66" customWidth="1"/>
    <col min="7947" max="7948" width="5.7109375" style="66" customWidth="1"/>
    <col min="7949" max="7949" width="5.28515625" style="66" customWidth="1"/>
    <col min="7950" max="7950" width="5.85546875" style="66" customWidth="1"/>
    <col min="7951" max="7951" width="8.42578125" style="66" customWidth="1"/>
    <col min="7952" max="7952" width="6.5703125" style="66" customWidth="1"/>
    <col min="7953" max="7953" width="7.5703125" style="66" customWidth="1"/>
    <col min="7954" max="7955" width="7.7109375" style="66" customWidth="1"/>
    <col min="7956" max="7956" width="10.42578125" style="66" customWidth="1"/>
    <col min="7957" max="7957" width="11.28515625" style="66" customWidth="1"/>
    <col min="7958" max="8192" width="9.140625" style="66"/>
    <col min="8193" max="8193" width="27.5703125" style="66" customWidth="1"/>
    <col min="8194" max="8194" width="25.28515625" style="66" customWidth="1"/>
    <col min="8195" max="8197" width="0" style="66" hidden="1" customWidth="1"/>
    <col min="8198" max="8201" width="5.85546875" style="66" bestFit="1" customWidth="1"/>
    <col min="8202" max="8202" width="8.5703125" style="66" customWidth="1"/>
    <col min="8203" max="8204" width="5.7109375" style="66" customWidth="1"/>
    <col min="8205" max="8205" width="5.28515625" style="66" customWidth="1"/>
    <col min="8206" max="8206" width="5.85546875" style="66" customWidth="1"/>
    <col min="8207" max="8207" width="8.42578125" style="66" customWidth="1"/>
    <col min="8208" max="8208" width="6.5703125" style="66" customWidth="1"/>
    <col min="8209" max="8209" width="7.5703125" style="66" customWidth="1"/>
    <col min="8210" max="8211" width="7.7109375" style="66" customWidth="1"/>
    <col min="8212" max="8212" width="10.42578125" style="66" customWidth="1"/>
    <col min="8213" max="8213" width="11.28515625" style="66" customWidth="1"/>
    <col min="8214" max="8448" width="9.140625" style="66"/>
    <col min="8449" max="8449" width="27.5703125" style="66" customWidth="1"/>
    <col min="8450" max="8450" width="25.28515625" style="66" customWidth="1"/>
    <col min="8451" max="8453" width="0" style="66" hidden="1" customWidth="1"/>
    <col min="8454" max="8457" width="5.85546875" style="66" bestFit="1" customWidth="1"/>
    <col min="8458" max="8458" width="8.5703125" style="66" customWidth="1"/>
    <col min="8459" max="8460" width="5.7109375" style="66" customWidth="1"/>
    <col min="8461" max="8461" width="5.28515625" style="66" customWidth="1"/>
    <col min="8462" max="8462" width="5.85546875" style="66" customWidth="1"/>
    <col min="8463" max="8463" width="8.42578125" style="66" customWidth="1"/>
    <col min="8464" max="8464" width="6.5703125" style="66" customWidth="1"/>
    <col min="8465" max="8465" width="7.5703125" style="66" customWidth="1"/>
    <col min="8466" max="8467" width="7.7109375" style="66" customWidth="1"/>
    <col min="8468" max="8468" width="10.42578125" style="66" customWidth="1"/>
    <col min="8469" max="8469" width="11.28515625" style="66" customWidth="1"/>
    <col min="8470" max="8704" width="9.140625" style="66"/>
    <col min="8705" max="8705" width="27.5703125" style="66" customWidth="1"/>
    <col min="8706" max="8706" width="25.28515625" style="66" customWidth="1"/>
    <col min="8707" max="8709" width="0" style="66" hidden="1" customWidth="1"/>
    <col min="8710" max="8713" width="5.85546875" style="66" bestFit="1" customWidth="1"/>
    <col min="8714" max="8714" width="8.5703125" style="66" customWidth="1"/>
    <col min="8715" max="8716" width="5.7109375" style="66" customWidth="1"/>
    <col min="8717" max="8717" width="5.28515625" style="66" customWidth="1"/>
    <col min="8718" max="8718" width="5.85546875" style="66" customWidth="1"/>
    <col min="8719" max="8719" width="8.42578125" style="66" customWidth="1"/>
    <col min="8720" max="8720" width="6.5703125" style="66" customWidth="1"/>
    <col min="8721" max="8721" width="7.5703125" style="66" customWidth="1"/>
    <col min="8722" max="8723" width="7.7109375" style="66" customWidth="1"/>
    <col min="8724" max="8724" width="10.42578125" style="66" customWidth="1"/>
    <col min="8725" max="8725" width="11.28515625" style="66" customWidth="1"/>
    <col min="8726" max="8960" width="9.140625" style="66"/>
    <col min="8961" max="8961" width="27.5703125" style="66" customWidth="1"/>
    <col min="8962" max="8962" width="25.28515625" style="66" customWidth="1"/>
    <col min="8963" max="8965" width="0" style="66" hidden="1" customWidth="1"/>
    <col min="8966" max="8969" width="5.85546875" style="66" bestFit="1" customWidth="1"/>
    <col min="8970" max="8970" width="8.5703125" style="66" customWidth="1"/>
    <col min="8971" max="8972" width="5.7109375" style="66" customWidth="1"/>
    <col min="8973" max="8973" width="5.28515625" style="66" customWidth="1"/>
    <col min="8974" max="8974" width="5.85546875" style="66" customWidth="1"/>
    <col min="8975" max="8975" width="8.42578125" style="66" customWidth="1"/>
    <col min="8976" max="8976" width="6.5703125" style="66" customWidth="1"/>
    <col min="8977" max="8977" width="7.5703125" style="66" customWidth="1"/>
    <col min="8978" max="8979" width="7.7109375" style="66" customWidth="1"/>
    <col min="8980" max="8980" width="10.42578125" style="66" customWidth="1"/>
    <col min="8981" max="8981" width="11.28515625" style="66" customWidth="1"/>
    <col min="8982" max="9216" width="9.140625" style="66"/>
    <col min="9217" max="9217" width="27.5703125" style="66" customWidth="1"/>
    <col min="9218" max="9218" width="25.28515625" style="66" customWidth="1"/>
    <col min="9219" max="9221" width="0" style="66" hidden="1" customWidth="1"/>
    <col min="9222" max="9225" width="5.85546875" style="66" bestFit="1" customWidth="1"/>
    <col min="9226" max="9226" width="8.5703125" style="66" customWidth="1"/>
    <col min="9227" max="9228" width="5.7109375" style="66" customWidth="1"/>
    <col min="9229" max="9229" width="5.28515625" style="66" customWidth="1"/>
    <col min="9230" max="9230" width="5.85546875" style="66" customWidth="1"/>
    <col min="9231" max="9231" width="8.42578125" style="66" customWidth="1"/>
    <col min="9232" max="9232" width="6.5703125" style="66" customWidth="1"/>
    <col min="9233" max="9233" width="7.5703125" style="66" customWidth="1"/>
    <col min="9234" max="9235" width="7.7109375" style="66" customWidth="1"/>
    <col min="9236" max="9236" width="10.42578125" style="66" customWidth="1"/>
    <col min="9237" max="9237" width="11.28515625" style="66" customWidth="1"/>
    <col min="9238" max="9472" width="9.140625" style="66"/>
    <col min="9473" max="9473" width="27.5703125" style="66" customWidth="1"/>
    <col min="9474" max="9474" width="25.28515625" style="66" customWidth="1"/>
    <col min="9475" max="9477" width="0" style="66" hidden="1" customWidth="1"/>
    <col min="9478" max="9481" width="5.85546875" style="66" bestFit="1" customWidth="1"/>
    <col min="9482" max="9482" width="8.5703125" style="66" customWidth="1"/>
    <col min="9483" max="9484" width="5.7109375" style="66" customWidth="1"/>
    <col min="9485" max="9485" width="5.28515625" style="66" customWidth="1"/>
    <col min="9486" max="9486" width="5.85546875" style="66" customWidth="1"/>
    <col min="9487" max="9487" width="8.42578125" style="66" customWidth="1"/>
    <col min="9488" max="9488" width="6.5703125" style="66" customWidth="1"/>
    <col min="9489" max="9489" width="7.5703125" style="66" customWidth="1"/>
    <col min="9490" max="9491" width="7.7109375" style="66" customWidth="1"/>
    <col min="9492" max="9492" width="10.42578125" style="66" customWidth="1"/>
    <col min="9493" max="9493" width="11.28515625" style="66" customWidth="1"/>
    <col min="9494" max="9728" width="9.140625" style="66"/>
    <col min="9729" max="9729" width="27.5703125" style="66" customWidth="1"/>
    <col min="9730" max="9730" width="25.28515625" style="66" customWidth="1"/>
    <col min="9731" max="9733" width="0" style="66" hidden="1" customWidth="1"/>
    <col min="9734" max="9737" width="5.85546875" style="66" bestFit="1" customWidth="1"/>
    <col min="9738" max="9738" width="8.5703125" style="66" customWidth="1"/>
    <col min="9739" max="9740" width="5.7109375" style="66" customWidth="1"/>
    <col min="9741" max="9741" width="5.28515625" style="66" customWidth="1"/>
    <col min="9742" max="9742" width="5.85546875" style="66" customWidth="1"/>
    <col min="9743" max="9743" width="8.42578125" style="66" customWidth="1"/>
    <col min="9744" max="9744" width="6.5703125" style="66" customWidth="1"/>
    <col min="9745" max="9745" width="7.5703125" style="66" customWidth="1"/>
    <col min="9746" max="9747" width="7.7109375" style="66" customWidth="1"/>
    <col min="9748" max="9748" width="10.42578125" style="66" customWidth="1"/>
    <col min="9749" max="9749" width="11.28515625" style="66" customWidth="1"/>
    <col min="9750" max="9984" width="9.140625" style="66"/>
    <col min="9985" max="9985" width="27.5703125" style="66" customWidth="1"/>
    <col min="9986" max="9986" width="25.28515625" style="66" customWidth="1"/>
    <col min="9987" max="9989" width="0" style="66" hidden="1" customWidth="1"/>
    <col min="9990" max="9993" width="5.85546875" style="66" bestFit="1" customWidth="1"/>
    <col min="9994" max="9994" width="8.5703125" style="66" customWidth="1"/>
    <col min="9995" max="9996" width="5.7109375" style="66" customWidth="1"/>
    <col min="9997" max="9997" width="5.28515625" style="66" customWidth="1"/>
    <col min="9998" max="9998" width="5.85546875" style="66" customWidth="1"/>
    <col min="9999" max="9999" width="8.42578125" style="66" customWidth="1"/>
    <col min="10000" max="10000" width="6.5703125" style="66" customWidth="1"/>
    <col min="10001" max="10001" width="7.5703125" style="66" customWidth="1"/>
    <col min="10002" max="10003" width="7.7109375" style="66" customWidth="1"/>
    <col min="10004" max="10004" width="10.42578125" style="66" customWidth="1"/>
    <col min="10005" max="10005" width="11.28515625" style="66" customWidth="1"/>
    <col min="10006" max="10240" width="9.140625" style="66"/>
    <col min="10241" max="10241" width="27.5703125" style="66" customWidth="1"/>
    <col min="10242" max="10242" width="25.28515625" style="66" customWidth="1"/>
    <col min="10243" max="10245" width="0" style="66" hidden="1" customWidth="1"/>
    <col min="10246" max="10249" width="5.85546875" style="66" bestFit="1" customWidth="1"/>
    <col min="10250" max="10250" width="8.5703125" style="66" customWidth="1"/>
    <col min="10251" max="10252" width="5.7109375" style="66" customWidth="1"/>
    <col min="10253" max="10253" width="5.28515625" style="66" customWidth="1"/>
    <col min="10254" max="10254" width="5.85546875" style="66" customWidth="1"/>
    <col min="10255" max="10255" width="8.42578125" style="66" customWidth="1"/>
    <col min="10256" max="10256" width="6.5703125" style="66" customWidth="1"/>
    <col min="10257" max="10257" width="7.5703125" style="66" customWidth="1"/>
    <col min="10258" max="10259" width="7.7109375" style="66" customWidth="1"/>
    <col min="10260" max="10260" width="10.42578125" style="66" customWidth="1"/>
    <col min="10261" max="10261" width="11.28515625" style="66" customWidth="1"/>
    <col min="10262" max="10496" width="9.140625" style="66"/>
    <col min="10497" max="10497" width="27.5703125" style="66" customWidth="1"/>
    <col min="10498" max="10498" width="25.28515625" style="66" customWidth="1"/>
    <col min="10499" max="10501" width="0" style="66" hidden="1" customWidth="1"/>
    <col min="10502" max="10505" width="5.85546875" style="66" bestFit="1" customWidth="1"/>
    <col min="10506" max="10506" width="8.5703125" style="66" customWidth="1"/>
    <col min="10507" max="10508" width="5.7109375" style="66" customWidth="1"/>
    <col min="10509" max="10509" width="5.28515625" style="66" customWidth="1"/>
    <col min="10510" max="10510" width="5.85546875" style="66" customWidth="1"/>
    <col min="10511" max="10511" width="8.42578125" style="66" customWidth="1"/>
    <col min="10512" max="10512" width="6.5703125" style="66" customWidth="1"/>
    <col min="10513" max="10513" width="7.5703125" style="66" customWidth="1"/>
    <col min="10514" max="10515" width="7.7109375" style="66" customWidth="1"/>
    <col min="10516" max="10516" width="10.42578125" style="66" customWidth="1"/>
    <col min="10517" max="10517" width="11.28515625" style="66" customWidth="1"/>
    <col min="10518" max="10752" width="9.140625" style="66"/>
    <col min="10753" max="10753" width="27.5703125" style="66" customWidth="1"/>
    <col min="10754" max="10754" width="25.28515625" style="66" customWidth="1"/>
    <col min="10755" max="10757" width="0" style="66" hidden="1" customWidth="1"/>
    <col min="10758" max="10761" width="5.85546875" style="66" bestFit="1" customWidth="1"/>
    <col min="10762" max="10762" width="8.5703125" style="66" customWidth="1"/>
    <col min="10763" max="10764" width="5.7109375" style="66" customWidth="1"/>
    <col min="10765" max="10765" width="5.28515625" style="66" customWidth="1"/>
    <col min="10766" max="10766" width="5.85546875" style="66" customWidth="1"/>
    <col min="10767" max="10767" width="8.42578125" style="66" customWidth="1"/>
    <col min="10768" max="10768" width="6.5703125" style="66" customWidth="1"/>
    <col min="10769" max="10769" width="7.5703125" style="66" customWidth="1"/>
    <col min="10770" max="10771" width="7.7109375" style="66" customWidth="1"/>
    <col min="10772" max="10772" width="10.42578125" style="66" customWidth="1"/>
    <col min="10773" max="10773" width="11.28515625" style="66" customWidth="1"/>
    <col min="10774" max="11008" width="9.140625" style="66"/>
    <col min="11009" max="11009" width="27.5703125" style="66" customWidth="1"/>
    <col min="11010" max="11010" width="25.28515625" style="66" customWidth="1"/>
    <col min="11011" max="11013" width="0" style="66" hidden="1" customWidth="1"/>
    <col min="11014" max="11017" width="5.85546875" style="66" bestFit="1" customWidth="1"/>
    <col min="11018" max="11018" width="8.5703125" style="66" customWidth="1"/>
    <col min="11019" max="11020" width="5.7109375" style="66" customWidth="1"/>
    <col min="11021" max="11021" width="5.28515625" style="66" customWidth="1"/>
    <col min="11022" max="11022" width="5.85546875" style="66" customWidth="1"/>
    <col min="11023" max="11023" width="8.42578125" style="66" customWidth="1"/>
    <col min="11024" max="11024" width="6.5703125" style="66" customWidth="1"/>
    <col min="11025" max="11025" width="7.5703125" style="66" customWidth="1"/>
    <col min="11026" max="11027" width="7.7109375" style="66" customWidth="1"/>
    <col min="11028" max="11028" width="10.42578125" style="66" customWidth="1"/>
    <col min="11029" max="11029" width="11.28515625" style="66" customWidth="1"/>
    <col min="11030" max="11264" width="9.140625" style="66"/>
    <col min="11265" max="11265" width="27.5703125" style="66" customWidth="1"/>
    <col min="11266" max="11266" width="25.28515625" style="66" customWidth="1"/>
    <col min="11267" max="11269" width="0" style="66" hidden="1" customWidth="1"/>
    <col min="11270" max="11273" width="5.85546875" style="66" bestFit="1" customWidth="1"/>
    <col min="11274" max="11274" width="8.5703125" style="66" customWidth="1"/>
    <col min="11275" max="11276" width="5.7109375" style="66" customWidth="1"/>
    <col min="11277" max="11277" width="5.28515625" style="66" customWidth="1"/>
    <col min="11278" max="11278" width="5.85546875" style="66" customWidth="1"/>
    <col min="11279" max="11279" width="8.42578125" style="66" customWidth="1"/>
    <col min="11280" max="11280" width="6.5703125" style="66" customWidth="1"/>
    <col min="11281" max="11281" width="7.5703125" style="66" customWidth="1"/>
    <col min="11282" max="11283" width="7.7109375" style="66" customWidth="1"/>
    <col min="11284" max="11284" width="10.42578125" style="66" customWidth="1"/>
    <col min="11285" max="11285" width="11.28515625" style="66" customWidth="1"/>
    <col min="11286" max="11520" width="9.140625" style="66"/>
    <col min="11521" max="11521" width="27.5703125" style="66" customWidth="1"/>
    <col min="11522" max="11522" width="25.28515625" style="66" customWidth="1"/>
    <col min="11523" max="11525" width="0" style="66" hidden="1" customWidth="1"/>
    <col min="11526" max="11529" width="5.85546875" style="66" bestFit="1" customWidth="1"/>
    <col min="11530" max="11530" width="8.5703125" style="66" customWidth="1"/>
    <col min="11531" max="11532" width="5.7109375" style="66" customWidth="1"/>
    <col min="11533" max="11533" width="5.28515625" style="66" customWidth="1"/>
    <col min="11534" max="11534" width="5.85546875" style="66" customWidth="1"/>
    <col min="11535" max="11535" width="8.42578125" style="66" customWidth="1"/>
    <col min="11536" max="11536" width="6.5703125" style="66" customWidth="1"/>
    <col min="11537" max="11537" width="7.5703125" style="66" customWidth="1"/>
    <col min="11538" max="11539" width="7.7109375" style="66" customWidth="1"/>
    <col min="11540" max="11540" width="10.42578125" style="66" customWidth="1"/>
    <col min="11541" max="11541" width="11.28515625" style="66" customWidth="1"/>
    <col min="11542" max="11776" width="9.140625" style="66"/>
    <col min="11777" max="11777" width="27.5703125" style="66" customWidth="1"/>
    <col min="11778" max="11778" width="25.28515625" style="66" customWidth="1"/>
    <col min="11779" max="11781" width="0" style="66" hidden="1" customWidth="1"/>
    <col min="11782" max="11785" width="5.85546875" style="66" bestFit="1" customWidth="1"/>
    <col min="11786" max="11786" width="8.5703125" style="66" customWidth="1"/>
    <col min="11787" max="11788" width="5.7109375" style="66" customWidth="1"/>
    <col min="11789" max="11789" width="5.28515625" style="66" customWidth="1"/>
    <col min="11790" max="11790" width="5.85546875" style="66" customWidth="1"/>
    <col min="11791" max="11791" width="8.42578125" style="66" customWidth="1"/>
    <col min="11792" max="11792" width="6.5703125" style="66" customWidth="1"/>
    <col min="11793" max="11793" width="7.5703125" style="66" customWidth="1"/>
    <col min="11794" max="11795" width="7.7109375" style="66" customWidth="1"/>
    <col min="11796" max="11796" width="10.42578125" style="66" customWidth="1"/>
    <col min="11797" max="11797" width="11.28515625" style="66" customWidth="1"/>
    <col min="11798" max="12032" width="9.140625" style="66"/>
    <col min="12033" max="12033" width="27.5703125" style="66" customWidth="1"/>
    <col min="12034" max="12034" width="25.28515625" style="66" customWidth="1"/>
    <col min="12035" max="12037" width="0" style="66" hidden="1" customWidth="1"/>
    <col min="12038" max="12041" width="5.85546875" style="66" bestFit="1" customWidth="1"/>
    <col min="12042" max="12042" width="8.5703125" style="66" customWidth="1"/>
    <col min="12043" max="12044" width="5.7109375" style="66" customWidth="1"/>
    <col min="12045" max="12045" width="5.28515625" style="66" customWidth="1"/>
    <col min="12046" max="12046" width="5.85546875" style="66" customWidth="1"/>
    <col min="12047" max="12047" width="8.42578125" style="66" customWidth="1"/>
    <col min="12048" max="12048" width="6.5703125" style="66" customWidth="1"/>
    <col min="12049" max="12049" width="7.5703125" style="66" customWidth="1"/>
    <col min="12050" max="12051" width="7.7109375" style="66" customWidth="1"/>
    <col min="12052" max="12052" width="10.42578125" style="66" customWidth="1"/>
    <col min="12053" max="12053" width="11.28515625" style="66" customWidth="1"/>
    <col min="12054" max="12288" width="9.140625" style="66"/>
    <col min="12289" max="12289" width="27.5703125" style="66" customWidth="1"/>
    <col min="12290" max="12290" width="25.28515625" style="66" customWidth="1"/>
    <col min="12291" max="12293" width="0" style="66" hidden="1" customWidth="1"/>
    <col min="12294" max="12297" width="5.85546875" style="66" bestFit="1" customWidth="1"/>
    <col min="12298" max="12298" width="8.5703125" style="66" customWidth="1"/>
    <col min="12299" max="12300" width="5.7109375" style="66" customWidth="1"/>
    <col min="12301" max="12301" width="5.28515625" style="66" customWidth="1"/>
    <col min="12302" max="12302" width="5.85546875" style="66" customWidth="1"/>
    <col min="12303" max="12303" width="8.42578125" style="66" customWidth="1"/>
    <col min="12304" max="12304" width="6.5703125" style="66" customWidth="1"/>
    <col min="12305" max="12305" width="7.5703125" style="66" customWidth="1"/>
    <col min="12306" max="12307" width="7.7109375" style="66" customWidth="1"/>
    <col min="12308" max="12308" width="10.42578125" style="66" customWidth="1"/>
    <col min="12309" max="12309" width="11.28515625" style="66" customWidth="1"/>
    <col min="12310" max="12544" width="9.140625" style="66"/>
    <col min="12545" max="12545" width="27.5703125" style="66" customWidth="1"/>
    <col min="12546" max="12546" width="25.28515625" style="66" customWidth="1"/>
    <col min="12547" max="12549" width="0" style="66" hidden="1" customWidth="1"/>
    <col min="12550" max="12553" width="5.85546875" style="66" bestFit="1" customWidth="1"/>
    <col min="12554" max="12554" width="8.5703125" style="66" customWidth="1"/>
    <col min="12555" max="12556" width="5.7109375" style="66" customWidth="1"/>
    <col min="12557" max="12557" width="5.28515625" style="66" customWidth="1"/>
    <col min="12558" max="12558" width="5.85546875" style="66" customWidth="1"/>
    <col min="12559" max="12559" width="8.42578125" style="66" customWidth="1"/>
    <col min="12560" max="12560" width="6.5703125" style="66" customWidth="1"/>
    <col min="12561" max="12561" width="7.5703125" style="66" customWidth="1"/>
    <col min="12562" max="12563" width="7.7109375" style="66" customWidth="1"/>
    <col min="12564" max="12564" width="10.42578125" style="66" customWidth="1"/>
    <col min="12565" max="12565" width="11.28515625" style="66" customWidth="1"/>
    <col min="12566" max="12800" width="9.140625" style="66"/>
    <col min="12801" max="12801" width="27.5703125" style="66" customWidth="1"/>
    <col min="12802" max="12802" width="25.28515625" style="66" customWidth="1"/>
    <col min="12803" max="12805" width="0" style="66" hidden="1" customWidth="1"/>
    <col min="12806" max="12809" width="5.85546875" style="66" bestFit="1" customWidth="1"/>
    <col min="12810" max="12810" width="8.5703125" style="66" customWidth="1"/>
    <col min="12811" max="12812" width="5.7109375" style="66" customWidth="1"/>
    <col min="12813" max="12813" width="5.28515625" style="66" customWidth="1"/>
    <col min="12814" max="12814" width="5.85546875" style="66" customWidth="1"/>
    <col min="12815" max="12815" width="8.42578125" style="66" customWidth="1"/>
    <col min="12816" max="12816" width="6.5703125" style="66" customWidth="1"/>
    <col min="12817" max="12817" width="7.5703125" style="66" customWidth="1"/>
    <col min="12818" max="12819" width="7.7109375" style="66" customWidth="1"/>
    <col min="12820" max="12820" width="10.42578125" style="66" customWidth="1"/>
    <col min="12821" max="12821" width="11.28515625" style="66" customWidth="1"/>
    <col min="12822" max="13056" width="9.140625" style="66"/>
    <col min="13057" max="13057" width="27.5703125" style="66" customWidth="1"/>
    <col min="13058" max="13058" width="25.28515625" style="66" customWidth="1"/>
    <col min="13059" max="13061" width="0" style="66" hidden="1" customWidth="1"/>
    <col min="13062" max="13065" width="5.85546875" style="66" bestFit="1" customWidth="1"/>
    <col min="13066" max="13066" width="8.5703125" style="66" customWidth="1"/>
    <col min="13067" max="13068" width="5.7109375" style="66" customWidth="1"/>
    <col min="13069" max="13069" width="5.28515625" style="66" customWidth="1"/>
    <col min="13070" max="13070" width="5.85546875" style="66" customWidth="1"/>
    <col min="13071" max="13071" width="8.42578125" style="66" customWidth="1"/>
    <col min="13072" max="13072" width="6.5703125" style="66" customWidth="1"/>
    <col min="13073" max="13073" width="7.5703125" style="66" customWidth="1"/>
    <col min="13074" max="13075" width="7.7109375" style="66" customWidth="1"/>
    <col min="13076" max="13076" width="10.42578125" style="66" customWidth="1"/>
    <col min="13077" max="13077" width="11.28515625" style="66" customWidth="1"/>
    <col min="13078" max="13312" width="9.140625" style="66"/>
    <col min="13313" max="13313" width="27.5703125" style="66" customWidth="1"/>
    <col min="13314" max="13314" width="25.28515625" style="66" customWidth="1"/>
    <col min="13315" max="13317" width="0" style="66" hidden="1" customWidth="1"/>
    <col min="13318" max="13321" width="5.85546875" style="66" bestFit="1" customWidth="1"/>
    <col min="13322" max="13322" width="8.5703125" style="66" customWidth="1"/>
    <col min="13323" max="13324" width="5.7109375" style="66" customWidth="1"/>
    <col min="13325" max="13325" width="5.28515625" style="66" customWidth="1"/>
    <col min="13326" max="13326" width="5.85546875" style="66" customWidth="1"/>
    <col min="13327" max="13327" width="8.42578125" style="66" customWidth="1"/>
    <col min="13328" max="13328" width="6.5703125" style="66" customWidth="1"/>
    <col min="13329" max="13329" width="7.5703125" style="66" customWidth="1"/>
    <col min="13330" max="13331" width="7.7109375" style="66" customWidth="1"/>
    <col min="13332" max="13332" width="10.42578125" style="66" customWidth="1"/>
    <col min="13333" max="13333" width="11.28515625" style="66" customWidth="1"/>
    <col min="13334" max="13568" width="9.140625" style="66"/>
    <col min="13569" max="13569" width="27.5703125" style="66" customWidth="1"/>
    <col min="13570" max="13570" width="25.28515625" style="66" customWidth="1"/>
    <col min="13571" max="13573" width="0" style="66" hidden="1" customWidth="1"/>
    <col min="13574" max="13577" width="5.85546875" style="66" bestFit="1" customWidth="1"/>
    <col min="13578" max="13578" width="8.5703125" style="66" customWidth="1"/>
    <col min="13579" max="13580" width="5.7109375" style="66" customWidth="1"/>
    <col min="13581" max="13581" width="5.28515625" style="66" customWidth="1"/>
    <col min="13582" max="13582" width="5.85546875" style="66" customWidth="1"/>
    <col min="13583" max="13583" width="8.42578125" style="66" customWidth="1"/>
    <col min="13584" max="13584" width="6.5703125" style="66" customWidth="1"/>
    <col min="13585" max="13585" width="7.5703125" style="66" customWidth="1"/>
    <col min="13586" max="13587" width="7.7109375" style="66" customWidth="1"/>
    <col min="13588" max="13588" width="10.42578125" style="66" customWidth="1"/>
    <col min="13589" max="13589" width="11.28515625" style="66" customWidth="1"/>
    <col min="13590" max="13824" width="9.140625" style="66"/>
    <col min="13825" max="13825" width="27.5703125" style="66" customWidth="1"/>
    <col min="13826" max="13826" width="25.28515625" style="66" customWidth="1"/>
    <col min="13827" max="13829" width="0" style="66" hidden="1" customWidth="1"/>
    <col min="13830" max="13833" width="5.85546875" style="66" bestFit="1" customWidth="1"/>
    <col min="13834" max="13834" width="8.5703125" style="66" customWidth="1"/>
    <col min="13835" max="13836" width="5.7109375" style="66" customWidth="1"/>
    <col min="13837" max="13837" width="5.28515625" style="66" customWidth="1"/>
    <col min="13838" max="13838" width="5.85546875" style="66" customWidth="1"/>
    <col min="13839" max="13839" width="8.42578125" style="66" customWidth="1"/>
    <col min="13840" max="13840" width="6.5703125" style="66" customWidth="1"/>
    <col min="13841" max="13841" width="7.5703125" style="66" customWidth="1"/>
    <col min="13842" max="13843" width="7.7109375" style="66" customWidth="1"/>
    <col min="13844" max="13844" width="10.42578125" style="66" customWidth="1"/>
    <col min="13845" max="13845" width="11.28515625" style="66" customWidth="1"/>
    <col min="13846" max="14080" width="9.140625" style="66"/>
    <col min="14081" max="14081" width="27.5703125" style="66" customWidth="1"/>
    <col min="14082" max="14082" width="25.28515625" style="66" customWidth="1"/>
    <col min="14083" max="14085" width="0" style="66" hidden="1" customWidth="1"/>
    <col min="14086" max="14089" width="5.85546875" style="66" bestFit="1" customWidth="1"/>
    <col min="14090" max="14090" width="8.5703125" style="66" customWidth="1"/>
    <col min="14091" max="14092" width="5.7109375" style="66" customWidth="1"/>
    <col min="14093" max="14093" width="5.28515625" style="66" customWidth="1"/>
    <col min="14094" max="14094" width="5.85546875" style="66" customWidth="1"/>
    <col min="14095" max="14095" width="8.42578125" style="66" customWidth="1"/>
    <col min="14096" max="14096" width="6.5703125" style="66" customWidth="1"/>
    <col min="14097" max="14097" width="7.5703125" style="66" customWidth="1"/>
    <col min="14098" max="14099" width="7.7109375" style="66" customWidth="1"/>
    <col min="14100" max="14100" width="10.42578125" style="66" customWidth="1"/>
    <col min="14101" max="14101" width="11.28515625" style="66" customWidth="1"/>
    <col min="14102" max="14336" width="9.140625" style="66"/>
    <col min="14337" max="14337" width="27.5703125" style="66" customWidth="1"/>
    <col min="14338" max="14338" width="25.28515625" style="66" customWidth="1"/>
    <col min="14339" max="14341" width="0" style="66" hidden="1" customWidth="1"/>
    <col min="14342" max="14345" width="5.85546875" style="66" bestFit="1" customWidth="1"/>
    <col min="14346" max="14346" width="8.5703125" style="66" customWidth="1"/>
    <col min="14347" max="14348" width="5.7109375" style="66" customWidth="1"/>
    <col min="14349" max="14349" width="5.28515625" style="66" customWidth="1"/>
    <col min="14350" max="14350" width="5.85546875" style="66" customWidth="1"/>
    <col min="14351" max="14351" width="8.42578125" style="66" customWidth="1"/>
    <col min="14352" max="14352" width="6.5703125" style="66" customWidth="1"/>
    <col min="14353" max="14353" width="7.5703125" style="66" customWidth="1"/>
    <col min="14354" max="14355" width="7.7109375" style="66" customWidth="1"/>
    <col min="14356" max="14356" width="10.42578125" style="66" customWidth="1"/>
    <col min="14357" max="14357" width="11.28515625" style="66" customWidth="1"/>
    <col min="14358" max="14592" width="9.140625" style="66"/>
    <col min="14593" max="14593" width="27.5703125" style="66" customWidth="1"/>
    <col min="14594" max="14594" width="25.28515625" style="66" customWidth="1"/>
    <col min="14595" max="14597" width="0" style="66" hidden="1" customWidth="1"/>
    <col min="14598" max="14601" width="5.85546875" style="66" bestFit="1" customWidth="1"/>
    <col min="14602" max="14602" width="8.5703125" style="66" customWidth="1"/>
    <col min="14603" max="14604" width="5.7109375" style="66" customWidth="1"/>
    <col min="14605" max="14605" width="5.28515625" style="66" customWidth="1"/>
    <col min="14606" max="14606" width="5.85546875" style="66" customWidth="1"/>
    <col min="14607" max="14607" width="8.42578125" style="66" customWidth="1"/>
    <col min="14608" max="14608" width="6.5703125" style="66" customWidth="1"/>
    <col min="14609" max="14609" width="7.5703125" style="66" customWidth="1"/>
    <col min="14610" max="14611" width="7.7109375" style="66" customWidth="1"/>
    <col min="14612" max="14612" width="10.42578125" style="66" customWidth="1"/>
    <col min="14613" max="14613" width="11.28515625" style="66" customWidth="1"/>
    <col min="14614" max="14848" width="9.140625" style="66"/>
    <col min="14849" max="14849" width="27.5703125" style="66" customWidth="1"/>
    <col min="14850" max="14850" width="25.28515625" style="66" customWidth="1"/>
    <col min="14851" max="14853" width="0" style="66" hidden="1" customWidth="1"/>
    <col min="14854" max="14857" width="5.85546875" style="66" bestFit="1" customWidth="1"/>
    <col min="14858" max="14858" width="8.5703125" style="66" customWidth="1"/>
    <col min="14859" max="14860" width="5.7109375" style="66" customWidth="1"/>
    <col min="14861" max="14861" width="5.28515625" style="66" customWidth="1"/>
    <col min="14862" max="14862" width="5.85546875" style="66" customWidth="1"/>
    <col min="14863" max="14863" width="8.42578125" style="66" customWidth="1"/>
    <col min="14864" max="14864" width="6.5703125" style="66" customWidth="1"/>
    <col min="14865" max="14865" width="7.5703125" style="66" customWidth="1"/>
    <col min="14866" max="14867" width="7.7109375" style="66" customWidth="1"/>
    <col min="14868" max="14868" width="10.42578125" style="66" customWidth="1"/>
    <col min="14869" max="14869" width="11.28515625" style="66" customWidth="1"/>
    <col min="14870" max="15104" width="9.140625" style="66"/>
    <col min="15105" max="15105" width="27.5703125" style="66" customWidth="1"/>
    <col min="15106" max="15106" width="25.28515625" style="66" customWidth="1"/>
    <col min="15107" max="15109" width="0" style="66" hidden="1" customWidth="1"/>
    <col min="15110" max="15113" width="5.85546875" style="66" bestFit="1" customWidth="1"/>
    <col min="15114" max="15114" width="8.5703125" style="66" customWidth="1"/>
    <col min="15115" max="15116" width="5.7109375" style="66" customWidth="1"/>
    <col min="15117" max="15117" width="5.28515625" style="66" customWidth="1"/>
    <col min="15118" max="15118" width="5.85546875" style="66" customWidth="1"/>
    <col min="15119" max="15119" width="8.42578125" style="66" customWidth="1"/>
    <col min="15120" max="15120" width="6.5703125" style="66" customWidth="1"/>
    <col min="15121" max="15121" width="7.5703125" style="66" customWidth="1"/>
    <col min="15122" max="15123" width="7.7109375" style="66" customWidth="1"/>
    <col min="15124" max="15124" width="10.42578125" style="66" customWidth="1"/>
    <col min="15125" max="15125" width="11.28515625" style="66" customWidth="1"/>
    <col min="15126" max="15360" width="9.140625" style="66"/>
    <col min="15361" max="15361" width="27.5703125" style="66" customWidth="1"/>
    <col min="15362" max="15362" width="25.28515625" style="66" customWidth="1"/>
    <col min="15363" max="15365" width="0" style="66" hidden="1" customWidth="1"/>
    <col min="15366" max="15369" width="5.85546875" style="66" bestFit="1" customWidth="1"/>
    <col min="15370" max="15370" width="8.5703125" style="66" customWidth="1"/>
    <col min="15371" max="15372" width="5.7109375" style="66" customWidth="1"/>
    <col min="15373" max="15373" width="5.28515625" style="66" customWidth="1"/>
    <col min="15374" max="15374" width="5.85546875" style="66" customWidth="1"/>
    <col min="15375" max="15375" width="8.42578125" style="66" customWidth="1"/>
    <col min="15376" max="15376" width="6.5703125" style="66" customWidth="1"/>
    <col min="15377" max="15377" width="7.5703125" style="66" customWidth="1"/>
    <col min="15378" max="15379" width="7.7109375" style="66" customWidth="1"/>
    <col min="15380" max="15380" width="10.42578125" style="66" customWidth="1"/>
    <col min="15381" max="15381" width="11.28515625" style="66" customWidth="1"/>
    <col min="15382" max="15616" width="9.140625" style="66"/>
    <col min="15617" max="15617" width="27.5703125" style="66" customWidth="1"/>
    <col min="15618" max="15618" width="25.28515625" style="66" customWidth="1"/>
    <col min="15619" max="15621" width="0" style="66" hidden="1" customWidth="1"/>
    <col min="15622" max="15625" width="5.85546875" style="66" bestFit="1" customWidth="1"/>
    <col min="15626" max="15626" width="8.5703125" style="66" customWidth="1"/>
    <col min="15627" max="15628" width="5.7109375" style="66" customWidth="1"/>
    <col min="15629" max="15629" width="5.28515625" style="66" customWidth="1"/>
    <col min="15630" max="15630" width="5.85546875" style="66" customWidth="1"/>
    <col min="15631" max="15631" width="8.42578125" style="66" customWidth="1"/>
    <col min="15632" max="15632" width="6.5703125" style="66" customWidth="1"/>
    <col min="15633" max="15633" width="7.5703125" style="66" customWidth="1"/>
    <col min="15634" max="15635" width="7.7109375" style="66" customWidth="1"/>
    <col min="15636" max="15636" width="10.42578125" style="66" customWidth="1"/>
    <col min="15637" max="15637" width="11.28515625" style="66" customWidth="1"/>
    <col min="15638" max="15872" width="9.140625" style="66"/>
    <col min="15873" max="15873" width="27.5703125" style="66" customWidth="1"/>
    <col min="15874" max="15874" width="25.28515625" style="66" customWidth="1"/>
    <col min="15875" max="15877" width="0" style="66" hidden="1" customWidth="1"/>
    <col min="15878" max="15881" width="5.85546875" style="66" bestFit="1" customWidth="1"/>
    <col min="15882" max="15882" width="8.5703125" style="66" customWidth="1"/>
    <col min="15883" max="15884" width="5.7109375" style="66" customWidth="1"/>
    <col min="15885" max="15885" width="5.28515625" style="66" customWidth="1"/>
    <col min="15886" max="15886" width="5.85546875" style="66" customWidth="1"/>
    <col min="15887" max="15887" width="8.42578125" style="66" customWidth="1"/>
    <col min="15888" max="15888" width="6.5703125" style="66" customWidth="1"/>
    <col min="15889" max="15889" width="7.5703125" style="66" customWidth="1"/>
    <col min="15890" max="15891" width="7.7109375" style="66" customWidth="1"/>
    <col min="15892" max="15892" width="10.42578125" style="66" customWidth="1"/>
    <col min="15893" max="15893" width="11.28515625" style="66" customWidth="1"/>
    <col min="15894" max="16128" width="9.140625" style="66"/>
    <col min="16129" max="16129" width="27.5703125" style="66" customWidth="1"/>
    <col min="16130" max="16130" width="25.28515625" style="66" customWidth="1"/>
    <col min="16131" max="16133" width="0" style="66" hidden="1" customWidth="1"/>
    <col min="16134" max="16137" width="5.85546875" style="66" bestFit="1" customWidth="1"/>
    <col min="16138" max="16138" width="8.5703125" style="66" customWidth="1"/>
    <col min="16139" max="16140" width="5.7109375" style="66" customWidth="1"/>
    <col min="16141" max="16141" width="5.28515625" style="66" customWidth="1"/>
    <col min="16142" max="16142" width="5.85546875" style="66" customWidth="1"/>
    <col min="16143" max="16143" width="8.42578125" style="66" customWidth="1"/>
    <col min="16144" max="16144" width="6.5703125" style="66" customWidth="1"/>
    <col min="16145" max="16145" width="7.5703125" style="66" customWidth="1"/>
    <col min="16146" max="16147" width="7.7109375" style="66" customWidth="1"/>
    <col min="16148" max="16148" width="10.42578125" style="66" customWidth="1"/>
    <col min="16149" max="16149" width="11.28515625" style="66" customWidth="1"/>
    <col min="16150" max="16384" width="9.140625" style="66"/>
  </cols>
  <sheetData>
    <row r="1" spans="1:34" ht="48" customHeight="1" x14ac:dyDescent="0.3">
      <c r="A1" s="62"/>
      <c r="B1" s="266" t="s">
        <v>68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63"/>
      <c r="S1" s="63"/>
      <c r="T1" s="63"/>
      <c r="U1" s="63"/>
      <c r="V1" s="64"/>
      <c r="W1" s="65"/>
    </row>
    <row r="2" spans="1:34" ht="27" customHeight="1" x14ac:dyDescent="0.3">
      <c r="A2" s="62"/>
      <c r="B2" s="266" t="s">
        <v>69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67"/>
      <c r="S2" s="67"/>
      <c r="T2" s="67"/>
      <c r="U2" s="67"/>
      <c r="V2" s="67"/>
      <c r="W2" s="65"/>
      <c r="AH2" s="65"/>
    </row>
    <row r="3" spans="1:34" ht="20.25" customHeight="1" x14ac:dyDescent="0.3">
      <c r="A3" s="62"/>
      <c r="B3" s="267" t="s">
        <v>70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68"/>
      <c r="S3" s="68"/>
      <c r="T3" s="68"/>
      <c r="U3" s="68"/>
      <c r="V3" s="68"/>
      <c r="W3" s="65"/>
    </row>
    <row r="4" spans="1:34" ht="19.5" customHeight="1" x14ac:dyDescent="0.25">
      <c r="A4" s="268" t="s">
        <v>0</v>
      </c>
      <c r="B4" s="269" t="s">
        <v>71</v>
      </c>
      <c r="C4" s="271" t="s">
        <v>72</v>
      </c>
      <c r="D4" s="271"/>
      <c r="E4" s="271"/>
      <c r="F4" s="272"/>
      <c r="G4" s="272"/>
      <c r="H4" s="272"/>
      <c r="I4" s="272"/>
      <c r="J4" s="272"/>
      <c r="K4" s="273"/>
      <c r="L4" s="273"/>
      <c r="M4" s="273"/>
      <c r="N4" s="273"/>
      <c r="O4" s="273"/>
      <c r="P4" s="69"/>
      <c r="Q4" s="70"/>
      <c r="R4" s="70"/>
      <c r="S4" s="258"/>
      <c r="T4" s="258"/>
      <c r="U4" s="71"/>
      <c r="V4" s="72"/>
      <c r="W4" s="65"/>
    </row>
    <row r="5" spans="1:34" ht="15.75" x14ac:dyDescent="0.25">
      <c r="A5" s="268"/>
      <c r="B5" s="270"/>
      <c r="C5" s="73"/>
      <c r="D5" s="73"/>
      <c r="E5" s="73"/>
      <c r="F5" s="259" t="s">
        <v>73</v>
      </c>
      <c r="G5" s="259" t="s">
        <v>74</v>
      </c>
      <c r="H5" s="259" t="s">
        <v>75</v>
      </c>
      <c r="I5" s="259" t="s">
        <v>76</v>
      </c>
      <c r="J5" s="261" t="s">
        <v>77</v>
      </c>
      <c r="K5" s="259" t="s">
        <v>78</v>
      </c>
      <c r="L5" s="259" t="s">
        <v>79</v>
      </c>
      <c r="M5" s="259" t="s">
        <v>80</v>
      </c>
      <c r="N5" s="259" t="s">
        <v>81</v>
      </c>
      <c r="O5" s="261" t="s">
        <v>77</v>
      </c>
      <c r="P5" s="262" t="s">
        <v>82</v>
      </c>
      <c r="Q5" s="262" t="s">
        <v>83</v>
      </c>
      <c r="R5" s="262" t="s">
        <v>84</v>
      </c>
      <c r="S5" s="262" t="s">
        <v>85</v>
      </c>
      <c r="T5" s="264" t="s">
        <v>77</v>
      </c>
      <c r="U5" s="237" t="s">
        <v>77</v>
      </c>
      <c r="V5" s="72"/>
      <c r="W5" s="65"/>
    </row>
    <row r="6" spans="1:34" ht="15.75" x14ac:dyDescent="0.25">
      <c r="A6" s="268"/>
      <c r="B6" s="270"/>
      <c r="C6" s="73"/>
      <c r="D6" s="73"/>
      <c r="E6" s="73"/>
      <c r="F6" s="260"/>
      <c r="G6" s="260"/>
      <c r="H6" s="260"/>
      <c r="I6" s="260"/>
      <c r="J6" s="261"/>
      <c r="K6" s="260"/>
      <c r="L6" s="260"/>
      <c r="M6" s="260"/>
      <c r="N6" s="260"/>
      <c r="O6" s="261"/>
      <c r="P6" s="274"/>
      <c r="Q6" s="263"/>
      <c r="R6" s="260"/>
      <c r="S6" s="263"/>
      <c r="T6" s="265"/>
      <c r="U6" s="238"/>
      <c r="V6" s="72"/>
      <c r="W6" s="65"/>
    </row>
    <row r="7" spans="1:34" ht="16.5" thickBot="1" x14ac:dyDescent="0.3">
      <c r="A7" s="239" t="s">
        <v>86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74"/>
      <c r="V7" s="72"/>
      <c r="W7" s="65"/>
    </row>
    <row r="8" spans="1:34" ht="15.75" x14ac:dyDescent="0.25">
      <c r="A8" s="255" t="s">
        <v>5</v>
      </c>
      <c r="B8" s="75" t="s">
        <v>6</v>
      </c>
      <c r="C8" s="76"/>
      <c r="D8" s="77"/>
      <c r="E8" s="78"/>
      <c r="F8" s="79">
        <v>5</v>
      </c>
      <c r="G8" s="79">
        <v>5</v>
      </c>
      <c r="H8" s="79">
        <v>5</v>
      </c>
      <c r="I8" s="79">
        <v>5</v>
      </c>
      <c r="J8" s="80">
        <f>SUM(F8:I8)</f>
        <v>20</v>
      </c>
      <c r="K8" s="79">
        <v>6</v>
      </c>
      <c r="L8" s="79">
        <v>6</v>
      </c>
      <c r="M8" s="79">
        <v>6</v>
      </c>
      <c r="N8" s="79">
        <v>6</v>
      </c>
      <c r="O8" s="80">
        <f>SUM(K8:N8)</f>
        <v>24</v>
      </c>
      <c r="P8" s="81">
        <v>4</v>
      </c>
      <c r="Q8" s="81">
        <v>4</v>
      </c>
      <c r="R8" s="81">
        <v>4</v>
      </c>
      <c r="S8" s="82">
        <v>4</v>
      </c>
      <c r="T8" s="80">
        <f>SUM(P8:S8)</f>
        <v>16</v>
      </c>
      <c r="U8" s="83">
        <f>SUM(J8,O8,T8)</f>
        <v>60</v>
      </c>
      <c r="V8" s="84"/>
      <c r="W8" s="65"/>
    </row>
    <row r="9" spans="1:34" ht="19.5" customHeight="1" x14ac:dyDescent="0.25">
      <c r="A9" s="255"/>
      <c r="B9" s="75" t="s">
        <v>7</v>
      </c>
      <c r="C9" s="85"/>
      <c r="D9" s="86"/>
      <c r="E9" s="87"/>
      <c r="F9" s="79">
        <v>3</v>
      </c>
      <c r="G9" s="79">
        <v>3</v>
      </c>
      <c r="H9" s="79">
        <v>3</v>
      </c>
      <c r="I9" s="79">
        <v>3</v>
      </c>
      <c r="J9" s="80">
        <f t="shared" ref="J9:J31" si="0">SUM(F9:I9)</f>
        <v>12</v>
      </c>
      <c r="K9" s="79">
        <v>3</v>
      </c>
      <c r="L9" s="79">
        <v>3</v>
      </c>
      <c r="M9" s="79">
        <v>3</v>
      </c>
      <c r="N9" s="79">
        <v>3</v>
      </c>
      <c r="O9" s="80">
        <f t="shared" ref="O9:O31" si="1">SUM(K9:N9)</f>
        <v>12</v>
      </c>
      <c r="P9" s="81">
        <v>2</v>
      </c>
      <c r="Q9" s="81">
        <v>2</v>
      </c>
      <c r="R9" s="81">
        <v>2</v>
      </c>
      <c r="S9" s="88">
        <v>2</v>
      </c>
      <c r="T9" s="80">
        <f t="shared" ref="T9:T31" si="2">SUM(P9:S9)</f>
        <v>8</v>
      </c>
      <c r="U9" s="83">
        <f>SUM(J9,O9,T9)</f>
        <v>32</v>
      </c>
      <c r="V9" s="84"/>
      <c r="W9" s="65"/>
    </row>
    <row r="10" spans="1:34" ht="15.75" x14ac:dyDescent="0.25">
      <c r="A10" s="245" t="s">
        <v>87</v>
      </c>
      <c r="B10" s="75" t="s">
        <v>9</v>
      </c>
      <c r="C10" s="85"/>
      <c r="D10" s="86"/>
      <c r="E10" s="87"/>
      <c r="F10" s="79"/>
      <c r="G10" s="79"/>
      <c r="H10" s="79"/>
      <c r="I10" s="79"/>
      <c r="J10" s="80"/>
      <c r="K10" s="79"/>
      <c r="L10" s="79"/>
      <c r="M10" s="79"/>
      <c r="N10" s="79"/>
      <c r="O10" s="80"/>
      <c r="P10" s="81"/>
      <c r="Q10" s="81"/>
      <c r="R10" s="81"/>
      <c r="S10" s="88"/>
      <c r="T10" s="80"/>
      <c r="U10" s="83"/>
      <c r="V10" s="84"/>
      <c r="W10" s="65"/>
    </row>
    <row r="11" spans="1:34" ht="19.5" customHeight="1" x14ac:dyDescent="0.25">
      <c r="A11" s="246"/>
      <c r="B11" s="75" t="s">
        <v>10</v>
      </c>
      <c r="C11" s="85"/>
      <c r="D11" s="86"/>
      <c r="E11" s="87"/>
      <c r="F11" s="79"/>
      <c r="G11" s="79"/>
      <c r="H11" s="79"/>
      <c r="I11" s="79"/>
      <c r="J11" s="80"/>
      <c r="K11" s="79"/>
      <c r="L11" s="79"/>
      <c r="M11" s="79"/>
      <c r="N11" s="79"/>
      <c r="O11" s="80"/>
      <c r="P11" s="81"/>
      <c r="Q11" s="81"/>
      <c r="R11" s="81"/>
      <c r="S11" s="88"/>
      <c r="T11" s="80"/>
      <c r="U11" s="83"/>
      <c r="V11" s="84"/>
      <c r="W11" s="65"/>
    </row>
    <row r="12" spans="1:34" ht="15.75" x14ac:dyDescent="0.25">
      <c r="A12" s="247" t="s">
        <v>11</v>
      </c>
      <c r="B12" s="249" t="s">
        <v>12</v>
      </c>
      <c r="C12" s="85"/>
      <c r="D12" s="86"/>
      <c r="E12" s="87"/>
      <c r="F12" s="79">
        <v>3</v>
      </c>
      <c r="G12" s="79">
        <v>3</v>
      </c>
      <c r="H12" s="79">
        <v>3</v>
      </c>
      <c r="I12" s="79">
        <v>3</v>
      </c>
      <c r="J12" s="80">
        <f t="shared" si="0"/>
        <v>12</v>
      </c>
      <c r="K12" s="79">
        <v>3</v>
      </c>
      <c r="L12" s="79">
        <v>3</v>
      </c>
      <c r="M12" s="79">
        <v>3</v>
      </c>
      <c r="N12" s="79">
        <v>3</v>
      </c>
      <c r="O12" s="80">
        <f t="shared" si="1"/>
        <v>12</v>
      </c>
      <c r="P12" s="81">
        <v>3</v>
      </c>
      <c r="Q12" s="81">
        <v>3</v>
      </c>
      <c r="R12" s="81">
        <v>3</v>
      </c>
      <c r="S12" s="88">
        <v>3</v>
      </c>
      <c r="T12" s="80">
        <f t="shared" si="2"/>
        <v>12</v>
      </c>
      <c r="U12" s="83">
        <f t="shared" ref="U12:U34" si="3">SUM(J12,O12,T12)</f>
        <v>36</v>
      </c>
      <c r="V12" s="89"/>
      <c r="W12" s="65"/>
    </row>
    <row r="13" spans="1:34" ht="16.5" thickBot="1" x14ac:dyDescent="0.3">
      <c r="A13" s="248"/>
      <c r="B13" s="249"/>
      <c r="C13" s="90"/>
      <c r="D13" s="91"/>
      <c r="E13" s="92"/>
      <c r="F13" s="79">
        <v>3</v>
      </c>
      <c r="G13" s="79">
        <v>3</v>
      </c>
      <c r="H13" s="79">
        <v>3</v>
      </c>
      <c r="I13" s="79">
        <v>3</v>
      </c>
      <c r="J13" s="80">
        <f t="shared" si="0"/>
        <v>12</v>
      </c>
      <c r="K13" s="79">
        <v>3</v>
      </c>
      <c r="L13" s="79">
        <v>3</v>
      </c>
      <c r="M13" s="79">
        <v>3</v>
      </c>
      <c r="N13" s="79">
        <v>3</v>
      </c>
      <c r="O13" s="80">
        <f t="shared" si="1"/>
        <v>12</v>
      </c>
      <c r="P13" s="81">
        <v>3</v>
      </c>
      <c r="Q13" s="81">
        <v>3</v>
      </c>
      <c r="R13" s="81">
        <v>3</v>
      </c>
      <c r="S13" s="88">
        <v>3</v>
      </c>
      <c r="T13" s="80">
        <f t="shared" si="2"/>
        <v>12</v>
      </c>
      <c r="U13" s="83">
        <f t="shared" si="3"/>
        <v>36</v>
      </c>
      <c r="V13" s="84"/>
      <c r="W13" s="65"/>
    </row>
    <row r="14" spans="1:34" ht="19.5" customHeight="1" thickBot="1" x14ac:dyDescent="0.3">
      <c r="A14" s="250" t="s">
        <v>19</v>
      </c>
      <c r="B14" s="75" t="s">
        <v>20</v>
      </c>
      <c r="C14" s="93"/>
      <c r="D14" s="94"/>
      <c r="E14" s="95"/>
      <c r="F14" s="79">
        <v>5</v>
      </c>
      <c r="G14" s="79">
        <v>5</v>
      </c>
      <c r="H14" s="79">
        <v>5</v>
      </c>
      <c r="I14" s="79">
        <v>5</v>
      </c>
      <c r="J14" s="80">
        <f t="shared" si="0"/>
        <v>20</v>
      </c>
      <c r="K14" s="79">
        <v>5</v>
      </c>
      <c r="L14" s="79">
        <v>5</v>
      </c>
      <c r="M14" s="79">
        <v>5</v>
      </c>
      <c r="N14" s="79">
        <v>5</v>
      </c>
      <c r="O14" s="80">
        <f t="shared" si="1"/>
        <v>20</v>
      </c>
      <c r="P14" s="81"/>
      <c r="Q14" s="81"/>
      <c r="R14" s="81"/>
      <c r="S14" s="88"/>
      <c r="T14" s="80"/>
      <c r="U14" s="83">
        <f t="shared" si="3"/>
        <v>40</v>
      </c>
      <c r="V14" s="84"/>
      <c r="W14" s="65"/>
    </row>
    <row r="15" spans="1:34" ht="15.75" x14ac:dyDescent="0.25">
      <c r="A15" s="251"/>
      <c r="B15" s="75" t="s">
        <v>88</v>
      </c>
      <c r="C15" s="90"/>
      <c r="D15" s="91"/>
      <c r="E15" s="92"/>
      <c r="F15" s="79"/>
      <c r="G15" s="79"/>
      <c r="H15" s="79"/>
      <c r="I15" s="79"/>
      <c r="J15" s="80"/>
      <c r="K15" s="79"/>
      <c r="L15" s="79"/>
      <c r="M15" s="79"/>
      <c r="N15" s="79"/>
      <c r="O15" s="80"/>
      <c r="P15" s="81">
        <v>3</v>
      </c>
      <c r="Q15" s="81">
        <v>3</v>
      </c>
      <c r="R15" s="81">
        <v>3</v>
      </c>
      <c r="S15" s="88">
        <v>3</v>
      </c>
      <c r="T15" s="80">
        <f t="shared" si="2"/>
        <v>12</v>
      </c>
      <c r="U15" s="83">
        <f t="shared" si="3"/>
        <v>12</v>
      </c>
      <c r="V15" s="84"/>
      <c r="W15" s="65"/>
    </row>
    <row r="16" spans="1:34" ht="15.75" x14ac:dyDescent="0.25">
      <c r="A16" s="251"/>
      <c r="B16" s="75" t="s">
        <v>89</v>
      </c>
      <c r="C16" s="90"/>
      <c r="D16" s="91"/>
      <c r="E16" s="92"/>
      <c r="F16" s="79"/>
      <c r="G16" s="79"/>
      <c r="H16" s="79"/>
      <c r="I16" s="79"/>
      <c r="J16" s="80"/>
      <c r="K16" s="79"/>
      <c r="L16" s="79"/>
      <c r="M16" s="79"/>
      <c r="N16" s="79"/>
      <c r="O16" s="80"/>
      <c r="P16" s="81">
        <v>2</v>
      </c>
      <c r="Q16" s="81">
        <v>2</v>
      </c>
      <c r="R16" s="81">
        <v>2</v>
      </c>
      <c r="S16" s="88">
        <v>2</v>
      </c>
      <c r="T16" s="80">
        <f t="shared" si="2"/>
        <v>8</v>
      </c>
      <c r="U16" s="83">
        <f t="shared" si="3"/>
        <v>8</v>
      </c>
      <c r="V16" s="84"/>
      <c r="W16" s="65"/>
    </row>
    <row r="17" spans="1:23" ht="15.75" x14ac:dyDescent="0.25">
      <c r="A17" s="251"/>
      <c r="B17" s="253" t="s">
        <v>21</v>
      </c>
      <c r="C17" s="90"/>
      <c r="D17" s="91"/>
      <c r="E17" s="92"/>
      <c r="F17" s="79"/>
      <c r="G17" s="79"/>
      <c r="H17" s="79"/>
      <c r="I17" s="79"/>
      <c r="J17" s="80"/>
      <c r="K17" s="79"/>
      <c r="L17" s="79"/>
      <c r="M17" s="79"/>
      <c r="N17" s="79"/>
      <c r="O17" s="80"/>
      <c r="P17" s="81">
        <v>1</v>
      </c>
      <c r="Q17" s="81">
        <v>1</v>
      </c>
      <c r="R17" s="81">
        <v>1</v>
      </c>
      <c r="S17" s="88">
        <v>1</v>
      </c>
      <c r="T17" s="80">
        <f t="shared" si="2"/>
        <v>4</v>
      </c>
      <c r="U17" s="83">
        <f t="shared" si="3"/>
        <v>4</v>
      </c>
      <c r="V17" s="84"/>
      <c r="W17" s="65"/>
    </row>
    <row r="18" spans="1:23" ht="15.75" x14ac:dyDescent="0.25">
      <c r="A18" s="252"/>
      <c r="B18" s="254"/>
      <c r="C18" s="90"/>
      <c r="D18" s="91"/>
      <c r="E18" s="92"/>
      <c r="F18" s="79"/>
      <c r="G18" s="79"/>
      <c r="H18" s="79"/>
      <c r="I18" s="79"/>
      <c r="J18" s="80"/>
      <c r="K18" s="79"/>
      <c r="L18" s="79"/>
      <c r="M18" s="79"/>
      <c r="N18" s="79"/>
      <c r="O18" s="80"/>
      <c r="P18" s="81">
        <v>1</v>
      </c>
      <c r="Q18" s="81">
        <v>1</v>
      </c>
      <c r="R18" s="81">
        <v>1</v>
      </c>
      <c r="S18" s="88">
        <v>1</v>
      </c>
      <c r="T18" s="80">
        <f t="shared" si="2"/>
        <v>4</v>
      </c>
      <c r="U18" s="83">
        <f t="shared" si="3"/>
        <v>4</v>
      </c>
      <c r="V18" s="84"/>
      <c r="W18" s="65"/>
    </row>
    <row r="19" spans="1:23" ht="15.75" x14ac:dyDescent="0.25">
      <c r="A19" s="250" t="s">
        <v>90</v>
      </c>
      <c r="B19" s="75" t="s">
        <v>91</v>
      </c>
      <c r="C19" s="96"/>
      <c r="D19" s="97"/>
      <c r="E19" s="98"/>
      <c r="F19" s="79">
        <v>2</v>
      </c>
      <c r="G19" s="79">
        <v>2</v>
      </c>
      <c r="H19" s="79">
        <v>2</v>
      </c>
      <c r="I19" s="79">
        <v>2</v>
      </c>
      <c r="J19" s="80">
        <f t="shared" si="0"/>
        <v>8</v>
      </c>
      <c r="K19" s="79">
        <v>1</v>
      </c>
      <c r="L19" s="79">
        <v>1</v>
      </c>
      <c r="M19" s="79">
        <v>1</v>
      </c>
      <c r="N19" s="79">
        <v>1</v>
      </c>
      <c r="O19" s="80">
        <f t="shared" si="1"/>
        <v>4</v>
      </c>
      <c r="P19" s="81">
        <v>1</v>
      </c>
      <c r="Q19" s="81">
        <v>1</v>
      </c>
      <c r="R19" s="81">
        <v>1</v>
      </c>
      <c r="S19" s="88">
        <v>1</v>
      </c>
      <c r="T19" s="80">
        <f t="shared" si="2"/>
        <v>4</v>
      </c>
      <c r="U19" s="83">
        <f t="shared" si="3"/>
        <v>16</v>
      </c>
      <c r="V19" s="84"/>
      <c r="W19" s="65"/>
    </row>
    <row r="20" spans="1:23" ht="15.75" x14ac:dyDescent="0.25">
      <c r="A20" s="251"/>
      <c r="B20" s="75" t="s">
        <v>92</v>
      </c>
      <c r="C20" s="96"/>
      <c r="D20" s="97"/>
      <c r="E20" s="98"/>
      <c r="F20" s="79"/>
      <c r="G20" s="79"/>
      <c r="H20" s="79"/>
      <c r="I20" s="79"/>
      <c r="J20" s="80"/>
      <c r="K20" s="79">
        <v>1</v>
      </c>
      <c r="L20" s="79">
        <v>1</v>
      </c>
      <c r="M20" s="79">
        <v>1</v>
      </c>
      <c r="N20" s="79">
        <v>1</v>
      </c>
      <c r="O20" s="80">
        <f t="shared" si="1"/>
        <v>4</v>
      </c>
      <c r="P20" s="81">
        <v>1</v>
      </c>
      <c r="Q20" s="81">
        <v>1</v>
      </c>
      <c r="R20" s="81">
        <v>1</v>
      </c>
      <c r="S20" s="88">
        <v>1</v>
      </c>
      <c r="T20" s="80">
        <f t="shared" si="2"/>
        <v>4</v>
      </c>
      <c r="U20" s="83">
        <f t="shared" si="3"/>
        <v>8</v>
      </c>
      <c r="V20" s="84"/>
      <c r="W20" s="65"/>
    </row>
    <row r="21" spans="1:23" ht="15.75" x14ac:dyDescent="0.25">
      <c r="A21" s="251"/>
      <c r="B21" s="99" t="s">
        <v>93</v>
      </c>
      <c r="C21" s="100"/>
      <c r="D21" s="101"/>
      <c r="E21" s="102"/>
      <c r="F21" s="79">
        <v>1</v>
      </c>
      <c r="G21" s="79">
        <v>1</v>
      </c>
      <c r="H21" s="79">
        <v>1</v>
      </c>
      <c r="I21" s="79">
        <v>1</v>
      </c>
      <c r="J21" s="80">
        <f t="shared" si="0"/>
        <v>4</v>
      </c>
      <c r="K21" s="79">
        <v>1</v>
      </c>
      <c r="L21" s="79">
        <v>1</v>
      </c>
      <c r="M21" s="79">
        <v>1</v>
      </c>
      <c r="N21" s="79">
        <v>1</v>
      </c>
      <c r="O21" s="80">
        <f t="shared" si="1"/>
        <v>4</v>
      </c>
      <c r="P21" s="81">
        <v>1</v>
      </c>
      <c r="Q21" s="81">
        <v>1</v>
      </c>
      <c r="R21" s="81">
        <v>1</v>
      </c>
      <c r="S21" s="88">
        <v>1</v>
      </c>
      <c r="T21" s="80">
        <f t="shared" si="2"/>
        <v>4</v>
      </c>
      <c r="U21" s="83">
        <f t="shared" si="3"/>
        <v>12</v>
      </c>
      <c r="V21" s="84"/>
      <c r="W21" s="65"/>
    </row>
    <row r="22" spans="1:23" ht="15.75" x14ac:dyDescent="0.25">
      <c r="A22" s="252"/>
      <c r="B22" s="75" t="s">
        <v>55</v>
      </c>
      <c r="C22" s="100"/>
      <c r="D22" s="101"/>
      <c r="E22" s="102"/>
      <c r="F22" s="79">
        <v>1</v>
      </c>
      <c r="G22" s="79">
        <v>1</v>
      </c>
      <c r="H22" s="79">
        <v>1</v>
      </c>
      <c r="I22" s="79">
        <v>1</v>
      </c>
      <c r="J22" s="80">
        <f t="shared" si="0"/>
        <v>4</v>
      </c>
      <c r="K22" s="79">
        <v>1</v>
      </c>
      <c r="L22" s="79">
        <v>1</v>
      </c>
      <c r="M22" s="79">
        <v>1</v>
      </c>
      <c r="N22" s="79">
        <v>1</v>
      </c>
      <c r="O22" s="80">
        <f t="shared" si="1"/>
        <v>4</v>
      </c>
      <c r="P22" s="81">
        <v>2</v>
      </c>
      <c r="Q22" s="81">
        <v>2</v>
      </c>
      <c r="R22" s="81">
        <v>2</v>
      </c>
      <c r="S22" s="88">
        <v>2</v>
      </c>
      <c r="T22" s="80">
        <f t="shared" si="2"/>
        <v>8</v>
      </c>
      <c r="U22" s="83">
        <f t="shared" si="3"/>
        <v>16</v>
      </c>
      <c r="V22" s="84"/>
      <c r="W22" s="65"/>
    </row>
    <row r="23" spans="1:23" ht="57.75" customHeight="1" x14ac:dyDescent="0.25">
      <c r="A23" s="103" t="s">
        <v>94</v>
      </c>
      <c r="B23" s="104" t="s">
        <v>94</v>
      </c>
      <c r="C23" s="105"/>
      <c r="D23" s="106"/>
      <c r="E23" s="107"/>
      <c r="F23" s="108"/>
      <c r="G23" s="109"/>
      <c r="H23" s="109"/>
      <c r="I23" s="109"/>
      <c r="J23" s="80"/>
      <c r="K23" s="79"/>
      <c r="L23" s="79"/>
      <c r="M23" s="79"/>
      <c r="N23" s="79"/>
      <c r="O23" s="80"/>
      <c r="P23" s="110">
        <v>0.5</v>
      </c>
      <c r="Q23" s="110">
        <v>0.5</v>
      </c>
      <c r="R23" s="110">
        <v>0.5</v>
      </c>
      <c r="S23" s="111">
        <v>0.5</v>
      </c>
      <c r="T23" s="112">
        <f t="shared" si="2"/>
        <v>2</v>
      </c>
      <c r="U23" s="83">
        <f t="shared" si="3"/>
        <v>2</v>
      </c>
      <c r="V23" s="84"/>
      <c r="W23" s="65"/>
    </row>
    <row r="24" spans="1:23" ht="15.75" x14ac:dyDescent="0.25">
      <c r="A24" s="255" t="s">
        <v>95</v>
      </c>
      <c r="B24" s="113" t="s">
        <v>23</v>
      </c>
      <c r="C24" s="100"/>
      <c r="D24" s="101"/>
      <c r="E24" s="102"/>
      <c r="F24" s="79"/>
      <c r="G24" s="79"/>
      <c r="H24" s="79"/>
      <c r="I24" s="79"/>
      <c r="J24" s="80"/>
      <c r="K24" s="79"/>
      <c r="L24" s="79"/>
      <c r="M24" s="79"/>
      <c r="N24" s="79"/>
      <c r="O24" s="80"/>
      <c r="P24" s="81">
        <v>2</v>
      </c>
      <c r="Q24" s="81">
        <v>2</v>
      </c>
      <c r="R24" s="81">
        <v>2</v>
      </c>
      <c r="S24" s="88">
        <v>2</v>
      </c>
      <c r="T24" s="80">
        <f t="shared" si="2"/>
        <v>8</v>
      </c>
      <c r="U24" s="83">
        <f t="shared" si="3"/>
        <v>8</v>
      </c>
      <c r="V24" s="84"/>
      <c r="W24" s="65"/>
    </row>
    <row r="25" spans="1:23" ht="21" customHeight="1" x14ac:dyDescent="0.25">
      <c r="A25" s="255"/>
      <c r="B25" s="113" t="s">
        <v>26</v>
      </c>
      <c r="C25" s="100"/>
      <c r="D25" s="101"/>
      <c r="E25" s="102"/>
      <c r="F25" s="79">
        <v>1</v>
      </c>
      <c r="G25" s="79">
        <v>1</v>
      </c>
      <c r="H25" s="79">
        <v>1</v>
      </c>
      <c r="I25" s="79">
        <v>1</v>
      </c>
      <c r="J25" s="80">
        <f t="shared" si="0"/>
        <v>4</v>
      </c>
      <c r="K25" s="79">
        <v>1</v>
      </c>
      <c r="L25" s="79">
        <v>1</v>
      </c>
      <c r="M25" s="79">
        <v>1</v>
      </c>
      <c r="N25" s="79">
        <v>1</v>
      </c>
      <c r="O25" s="80">
        <f t="shared" si="1"/>
        <v>4</v>
      </c>
      <c r="P25" s="114">
        <v>1</v>
      </c>
      <c r="Q25" s="114">
        <v>1</v>
      </c>
      <c r="R25" s="114">
        <v>1</v>
      </c>
      <c r="S25" s="115">
        <v>1</v>
      </c>
      <c r="T25" s="116">
        <f t="shared" si="2"/>
        <v>4</v>
      </c>
      <c r="U25" s="83">
        <f t="shared" si="3"/>
        <v>12</v>
      </c>
      <c r="V25" s="84"/>
      <c r="W25" s="65"/>
    </row>
    <row r="26" spans="1:23" ht="15.75" x14ac:dyDescent="0.25">
      <c r="A26" s="256" t="s">
        <v>96</v>
      </c>
      <c r="B26" s="117" t="s">
        <v>97</v>
      </c>
      <c r="C26" s="85"/>
      <c r="D26" s="86"/>
      <c r="E26" s="87"/>
      <c r="F26" s="79">
        <v>1</v>
      </c>
      <c r="G26" s="79">
        <v>1</v>
      </c>
      <c r="H26" s="79">
        <v>1</v>
      </c>
      <c r="I26" s="79">
        <v>1</v>
      </c>
      <c r="J26" s="80">
        <f t="shared" si="0"/>
        <v>4</v>
      </c>
      <c r="K26" s="79">
        <v>1</v>
      </c>
      <c r="L26" s="79">
        <v>1</v>
      </c>
      <c r="M26" s="79">
        <v>1</v>
      </c>
      <c r="N26" s="79">
        <v>1</v>
      </c>
      <c r="O26" s="80">
        <f t="shared" si="1"/>
        <v>4</v>
      </c>
      <c r="P26" s="114">
        <v>1</v>
      </c>
      <c r="Q26" s="114">
        <v>1</v>
      </c>
      <c r="R26" s="114">
        <v>1</v>
      </c>
      <c r="S26" s="115">
        <v>1</v>
      </c>
      <c r="T26" s="116">
        <f t="shared" si="2"/>
        <v>4</v>
      </c>
      <c r="U26" s="83">
        <f t="shared" si="3"/>
        <v>12</v>
      </c>
      <c r="V26" s="84"/>
      <c r="W26" s="65"/>
    </row>
    <row r="27" spans="1:23" ht="31.5" x14ac:dyDescent="0.25">
      <c r="A27" s="256"/>
      <c r="B27" s="117" t="s">
        <v>98</v>
      </c>
      <c r="C27" s="85"/>
      <c r="D27" s="86"/>
      <c r="E27" s="87"/>
      <c r="F27" s="79">
        <v>1</v>
      </c>
      <c r="G27" s="79">
        <v>1</v>
      </c>
      <c r="H27" s="79">
        <v>1</v>
      </c>
      <c r="I27" s="79">
        <v>1</v>
      </c>
      <c r="J27" s="80">
        <f t="shared" si="0"/>
        <v>4</v>
      </c>
      <c r="K27" s="79">
        <v>1</v>
      </c>
      <c r="L27" s="79">
        <v>1</v>
      </c>
      <c r="M27" s="79">
        <v>1</v>
      </c>
      <c r="N27" s="79">
        <v>1</v>
      </c>
      <c r="O27" s="80">
        <f t="shared" si="1"/>
        <v>4</v>
      </c>
      <c r="P27" s="118">
        <v>1</v>
      </c>
      <c r="Q27" s="118">
        <v>1</v>
      </c>
      <c r="R27" s="118">
        <v>1</v>
      </c>
      <c r="S27" s="115">
        <v>1</v>
      </c>
      <c r="T27" s="116">
        <f t="shared" si="2"/>
        <v>4</v>
      </c>
      <c r="U27" s="83">
        <f t="shared" si="3"/>
        <v>12</v>
      </c>
      <c r="V27" s="84"/>
      <c r="W27" s="65"/>
    </row>
    <row r="28" spans="1:23" ht="15.75" x14ac:dyDescent="0.25">
      <c r="A28" s="256" t="s">
        <v>99</v>
      </c>
      <c r="B28" s="257" t="s">
        <v>100</v>
      </c>
      <c r="C28" s="85"/>
      <c r="D28" s="86"/>
      <c r="E28" s="87"/>
      <c r="F28" s="79">
        <v>2</v>
      </c>
      <c r="G28" s="79">
        <v>2</v>
      </c>
      <c r="H28" s="79">
        <v>2</v>
      </c>
      <c r="I28" s="79">
        <v>2</v>
      </c>
      <c r="J28" s="80">
        <f t="shared" si="0"/>
        <v>8</v>
      </c>
      <c r="K28" s="79">
        <v>2</v>
      </c>
      <c r="L28" s="79">
        <v>2</v>
      </c>
      <c r="M28" s="79">
        <v>2</v>
      </c>
      <c r="N28" s="79">
        <v>2</v>
      </c>
      <c r="O28" s="80">
        <f t="shared" si="1"/>
        <v>8</v>
      </c>
      <c r="P28" s="114">
        <v>2</v>
      </c>
      <c r="Q28" s="114">
        <v>2</v>
      </c>
      <c r="R28" s="114">
        <v>2</v>
      </c>
      <c r="S28" s="115">
        <v>2</v>
      </c>
      <c r="T28" s="116">
        <f t="shared" si="2"/>
        <v>8</v>
      </c>
      <c r="U28" s="83">
        <f t="shared" si="3"/>
        <v>24</v>
      </c>
      <c r="V28" s="84"/>
      <c r="W28" s="65"/>
    </row>
    <row r="29" spans="1:23" ht="15.75" x14ac:dyDescent="0.25">
      <c r="A29" s="256"/>
      <c r="B29" s="257"/>
      <c r="C29" s="96"/>
      <c r="D29" s="97"/>
      <c r="E29" s="98"/>
      <c r="F29" s="79">
        <v>2</v>
      </c>
      <c r="G29" s="79">
        <v>2</v>
      </c>
      <c r="H29" s="79">
        <v>2</v>
      </c>
      <c r="I29" s="79">
        <v>2</v>
      </c>
      <c r="J29" s="80">
        <f t="shared" si="0"/>
        <v>8</v>
      </c>
      <c r="K29" s="79">
        <v>2</v>
      </c>
      <c r="L29" s="79">
        <v>2</v>
      </c>
      <c r="M29" s="79">
        <v>2</v>
      </c>
      <c r="N29" s="79">
        <v>2</v>
      </c>
      <c r="O29" s="80">
        <f t="shared" si="1"/>
        <v>8</v>
      </c>
      <c r="P29" s="114">
        <v>2</v>
      </c>
      <c r="Q29" s="114">
        <v>2</v>
      </c>
      <c r="R29" s="114">
        <v>2</v>
      </c>
      <c r="S29" s="115">
        <v>2</v>
      </c>
      <c r="T29" s="116">
        <f t="shared" si="2"/>
        <v>8</v>
      </c>
      <c r="U29" s="83">
        <f t="shared" si="3"/>
        <v>24</v>
      </c>
      <c r="V29" s="84"/>
      <c r="W29" s="65"/>
    </row>
    <row r="30" spans="1:23" ht="31.5" x14ac:dyDescent="0.25">
      <c r="A30" s="255" t="s">
        <v>101</v>
      </c>
      <c r="B30" s="117" t="s">
        <v>30</v>
      </c>
      <c r="C30" s="96"/>
      <c r="D30" s="97"/>
      <c r="E30" s="98"/>
      <c r="F30" s="79"/>
      <c r="G30" s="79"/>
      <c r="H30" s="79"/>
      <c r="I30" s="79"/>
      <c r="J30" s="80"/>
      <c r="K30" s="79"/>
      <c r="L30" s="79"/>
      <c r="M30" s="79"/>
      <c r="N30" s="79"/>
      <c r="O30" s="80"/>
      <c r="P30" s="114"/>
      <c r="Q30" s="114"/>
      <c r="R30" s="114"/>
      <c r="S30" s="115"/>
      <c r="T30" s="116"/>
      <c r="U30" s="83"/>
      <c r="V30" s="84"/>
      <c r="W30" s="65"/>
    </row>
    <row r="31" spans="1:23" ht="21.75" customHeight="1" thickBot="1" x14ac:dyDescent="0.3">
      <c r="A31" s="245"/>
      <c r="B31" s="119" t="s">
        <v>28</v>
      </c>
      <c r="C31" s="90"/>
      <c r="D31" s="91"/>
      <c r="E31" s="92"/>
      <c r="F31" s="120">
        <v>3</v>
      </c>
      <c r="G31" s="120">
        <v>3</v>
      </c>
      <c r="H31" s="120">
        <v>3</v>
      </c>
      <c r="I31" s="120">
        <v>3</v>
      </c>
      <c r="J31" s="121">
        <f t="shared" si="0"/>
        <v>12</v>
      </c>
      <c r="K31" s="120">
        <v>3</v>
      </c>
      <c r="L31" s="120">
        <v>3</v>
      </c>
      <c r="M31" s="120">
        <v>3</v>
      </c>
      <c r="N31" s="120">
        <v>3</v>
      </c>
      <c r="O31" s="121">
        <f t="shared" si="1"/>
        <v>12</v>
      </c>
      <c r="P31" s="122">
        <v>3</v>
      </c>
      <c r="Q31" s="122">
        <v>3</v>
      </c>
      <c r="R31" s="122">
        <v>3</v>
      </c>
      <c r="S31" s="123">
        <v>3</v>
      </c>
      <c r="T31" s="124">
        <f t="shared" si="2"/>
        <v>12</v>
      </c>
      <c r="U31" s="125">
        <f t="shared" si="3"/>
        <v>36</v>
      </c>
      <c r="V31" s="84"/>
      <c r="W31" s="65"/>
    </row>
    <row r="32" spans="1:23" ht="15.75" x14ac:dyDescent="0.25">
      <c r="A32" s="241" t="s">
        <v>102</v>
      </c>
      <c r="B32" s="243"/>
      <c r="C32" s="126"/>
      <c r="D32" s="127"/>
      <c r="E32" s="128"/>
      <c r="F32" s="129">
        <f t="shared" ref="F32:O32" si="4">SUM(F8:F31)-F29-F13</f>
        <v>28</v>
      </c>
      <c r="G32" s="130">
        <f t="shared" si="4"/>
        <v>28</v>
      </c>
      <c r="H32" s="130">
        <f t="shared" si="4"/>
        <v>28</v>
      </c>
      <c r="I32" s="130">
        <f t="shared" si="4"/>
        <v>28</v>
      </c>
      <c r="J32" s="131">
        <f t="shared" si="4"/>
        <v>112</v>
      </c>
      <c r="K32" s="132">
        <f t="shared" si="4"/>
        <v>29</v>
      </c>
      <c r="L32" s="132">
        <f t="shared" si="4"/>
        <v>29</v>
      </c>
      <c r="M32" s="132">
        <f t="shared" si="4"/>
        <v>29</v>
      </c>
      <c r="N32" s="132">
        <f t="shared" si="4"/>
        <v>29</v>
      </c>
      <c r="O32" s="133">
        <f t="shared" si="4"/>
        <v>116</v>
      </c>
      <c r="P32" s="132">
        <f t="shared" ref="P32:U32" si="5">SUM(P8:P31)-P29-P13-P18</f>
        <v>30.5</v>
      </c>
      <c r="Q32" s="132">
        <f t="shared" si="5"/>
        <v>30.5</v>
      </c>
      <c r="R32" s="132">
        <f t="shared" si="5"/>
        <v>30.5</v>
      </c>
      <c r="S32" s="132">
        <f t="shared" si="5"/>
        <v>30.5</v>
      </c>
      <c r="T32" s="134">
        <f t="shared" si="5"/>
        <v>122</v>
      </c>
      <c r="U32" s="135">
        <f t="shared" si="5"/>
        <v>350</v>
      </c>
      <c r="V32" s="84"/>
      <c r="W32" s="65"/>
    </row>
    <row r="33" spans="1:23" ht="16.5" thickBot="1" x14ac:dyDescent="0.3">
      <c r="A33" s="242"/>
      <c r="B33" s="244"/>
      <c r="C33" s="136"/>
      <c r="D33" s="137"/>
      <c r="E33" s="138"/>
      <c r="F33" s="139"/>
      <c r="G33" s="140"/>
      <c r="H33" s="140"/>
      <c r="I33" s="140"/>
      <c r="J33" s="141">
        <v>20</v>
      </c>
      <c r="K33" s="140"/>
      <c r="L33" s="140"/>
      <c r="M33" s="140"/>
      <c r="N33" s="140"/>
      <c r="O33" s="141">
        <v>20</v>
      </c>
      <c r="P33" s="142"/>
      <c r="Q33" s="142"/>
      <c r="R33" s="142"/>
      <c r="S33" s="143"/>
      <c r="T33" s="144">
        <v>24</v>
      </c>
      <c r="U33" s="125">
        <f t="shared" si="3"/>
        <v>64</v>
      </c>
      <c r="V33" s="84"/>
      <c r="W33" s="65"/>
    </row>
    <row r="34" spans="1:23" ht="51.75" customHeight="1" thickBot="1" x14ac:dyDescent="0.35">
      <c r="A34" s="228" t="s">
        <v>103</v>
      </c>
      <c r="B34" s="229"/>
      <c r="C34" s="145"/>
      <c r="D34" s="146"/>
      <c r="E34" s="147"/>
      <c r="F34" s="148">
        <f t="shared" ref="F34:T34" si="6">SUM(F35:F36)</f>
        <v>1</v>
      </c>
      <c r="G34" s="148">
        <f t="shared" si="6"/>
        <v>1</v>
      </c>
      <c r="H34" s="148">
        <f t="shared" si="6"/>
        <v>1</v>
      </c>
      <c r="I34" s="148">
        <f t="shared" si="6"/>
        <v>1</v>
      </c>
      <c r="J34" s="149">
        <f t="shared" si="6"/>
        <v>4</v>
      </c>
      <c r="K34" s="148">
        <f t="shared" si="6"/>
        <v>1</v>
      </c>
      <c r="L34" s="148">
        <f t="shared" si="6"/>
        <v>1</v>
      </c>
      <c r="M34" s="148">
        <f t="shared" si="6"/>
        <v>1</v>
      </c>
      <c r="N34" s="148">
        <f t="shared" si="6"/>
        <v>1</v>
      </c>
      <c r="O34" s="149">
        <f t="shared" si="6"/>
        <v>4</v>
      </c>
      <c r="P34" s="148">
        <f t="shared" si="6"/>
        <v>1.5</v>
      </c>
      <c r="Q34" s="148">
        <f t="shared" si="6"/>
        <v>1.5</v>
      </c>
      <c r="R34" s="148">
        <f t="shared" si="6"/>
        <v>1.5</v>
      </c>
      <c r="S34" s="148">
        <f t="shared" si="6"/>
        <v>1.5</v>
      </c>
      <c r="T34" s="150">
        <f t="shared" si="6"/>
        <v>6</v>
      </c>
      <c r="U34" s="151">
        <f t="shared" si="3"/>
        <v>14</v>
      </c>
      <c r="V34" s="84"/>
      <c r="W34" s="65"/>
    </row>
    <row r="35" spans="1:23" ht="16.5" x14ac:dyDescent="0.3">
      <c r="A35" s="230" t="s">
        <v>104</v>
      </c>
      <c r="B35" s="231"/>
      <c r="C35" s="152"/>
      <c r="D35" s="153"/>
      <c r="E35" s="154"/>
      <c r="F35" s="155"/>
      <c r="G35" s="155"/>
      <c r="H35" s="155"/>
      <c r="I35" s="155"/>
      <c r="J35" s="156"/>
      <c r="K35" s="157"/>
      <c r="L35" s="157"/>
      <c r="M35" s="157"/>
      <c r="N35" s="157"/>
      <c r="O35" s="158"/>
      <c r="P35" s="159">
        <v>0.5</v>
      </c>
      <c r="Q35" s="159">
        <v>0.5</v>
      </c>
      <c r="R35" s="159">
        <v>0.5</v>
      </c>
      <c r="S35" s="159">
        <v>0.5</v>
      </c>
      <c r="T35" s="156">
        <f>SUM(P35:S35)</f>
        <v>2</v>
      </c>
      <c r="U35" s="160">
        <f>SUM(J35,O35,T35)</f>
        <v>2</v>
      </c>
      <c r="V35" s="84"/>
      <c r="W35" s="65"/>
    </row>
    <row r="36" spans="1:23" ht="16.5" x14ac:dyDescent="0.3">
      <c r="A36" s="232" t="s">
        <v>30</v>
      </c>
      <c r="B36" s="233"/>
      <c r="C36" s="152"/>
      <c r="D36" s="153"/>
      <c r="E36" s="154"/>
      <c r="F36" s="161">
        <v>1</v>
      </c>
      <c r="G36" s="161">
        <v>1</v>
      </c>
      <c r="H36" s="161">
        <v>1</v>
      </c>
      <c r="I36" s="161">
        <v>1</v>
      </c>
      <c r="J36" s="116">
        <f>SUM(F36:I36)</f>
        <v>4</v>
      </c>
      <c r="K36" s="162">
        <v>1</v>
      </c>
      <c r="L36" s="162">
        <v>1</v>
      </c>
      <c r="M36" s="162">
        <v>1</v>
      </c>
      <c r="N36" s="162">
        <v>1</v>
      </c>
      <c r="O36" s="116">
        <f>SUM(K36:N36)</f>
        <v>4</v>
      </c>
      <c r="P36" s="114">
        <v>1</v>
      </c>
      <c r="Q36" s="114">
        <v>1</v>
      </c>
      <c r="R36" s="114">
        <v>1</v>
      </c>
      <c r="S36" s="118">
        <v>1</v>
      </c>
      <c r="T36" s="116">
        <f>SUM(P36:S36)</f>
        <v>4</v>
      </c>
      <c r="U36" s="160">
        <f>SUM(J36,O36,T36)</f>
        <v>12</v>
      </c>
      <c r="V36" s="84"/>
      <c r="W36" s="65"/>
    </row>
    <row r="37" spans="1:23" ht="34.5" customHeight="1" x14ac:dyDescent="0.3">
      <c r="A37" s="234" t="s">
        <v>105</v>
      </c>
      <c r="B37" s="234"/>
      <c r="C37" s="85">
        <v>1</v>
      </c>
      <c r="D37" s="120">
        <v>1</v>
      </c>
      <c r="E37" s="87">
        <v>1</v>
      </c>
      <c r="F37" s="163">
        <f>F32+F34</f>
        <v>29</v>
      </c>
      <c r="G37" s="163">
        <f>G32+G34</f>
        <v>29</v>
      </c>
      <c r="H37" s="163">
        <f>H32+H34</f>
        <v>29</v>
      </c>
      <c r="I37" s="163">
        <f>I32+I34</f>
        <v>29</v>
      </c>
      <c r="J37" s="116">
        <f>SUM(F37:I37)</f>
        <v>116</v>
      </c>
      <c r="K37" s="164">
        <f>K32+K34</f>
        <v>30</v>
      </c>
      <c r="L37" s="164">
        <f>L32+L34</f>
        <v>30</v>
      </c>
      <c r="M37" s="164">
        <f>M32+M34</f>
        <v>30</v>
      </c>
      <c r="N37" s="164">
        <f>N32+N34</f>
        <v>30</v>
      </c>
      <c r="O37" s="121">
        <f>SUM(K37:N37)</f>
        <v>120</v>
      </c>
      <c r="P37" s="122">
        <f>P32+P34</f>
        <v>32</v>
      </c>
      <c r="Q37" s="122">
        <f>Q32+Q34</f>
        <v>32</v>
      </c>
      <c r="R37" s="122">
        <f>R32+R34</f>
        <v>32</v>
      </c>
      <c r="S37" s="122">
        <f>S32+S34</f>
        <v>32</v>
      </c>
      <c r="T37" s="165">
        <f>SUM(P37:S37)</f>
        <v>128</v>
      </c>
      <c r="U37" s="160">
        <f>SUM(J37,O37,T37)</f>
        <v>364</v>
      </c>
      <c r="V37" s="166"/>
      <c r="W37" s="65"/>
    </row>
    <row r="38" spans="1:23" ht="17.25" thickBot="1" x14ac:dyDescent="0.35">
      <c r="A38" s="235" t="s">
        <v>106</v>
      </c>
      <c r="B38" s="236"/>
      <c r="C38" s="120"/>
      <c r="D38" s="120"/>
      <c r="E38" s="120"/>
      <c r="F38" s="214"/>
      <c r="G38" s="214"/>
      <c r="H38" s="214"/>
      <c r="I38" s="214"/>
      <c r="J38" s="122"/>
      <c r="K38" s="215"/>
      <c r="L38" s="216"/>
      <c r="M38" s="217"/>
      <c r="N38" s="218">
        <v>10</v>
      </c>
      <c r="O38" s="213">
        <v>10</v>
      </c>
      <c r="P38" s="213"/>
      <c r="Q38" s="213"/>
      <c r="R38" s="213">
        <v>11</v>
      </c>
      <c r="S38" s="213"/>
      <c r="T38" s="213">
        <v>11</v>
      </c>
      <c r="U38" s="213">
        <f>SUM(N38)+R38</f>
        <v>21</v>
      </c>
      <c r="V38" s="166"/>
      <c r="W38" s="65"/>
    </row>
    <row r="39" spans="1:23" ht="16.5" thickBot="1" x14ac:dyDescent="0.3">
      <c r="B39" s="219" t="s">
        <v>120</v>
      </c>
      <c r="C39" s="220"/>
      <c r="D39" s="221"/>
      <c r="E39" s="221"/>
      <c r="F39" s="221"/>
      <c r="G39" s="221"/>
      <c r="H39" s="221"/>
      <c r="I39" s="221"/>
      <c r="J39" s="222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3">
        <f>U32+U33+U34+U38</f>
        <v>449</v>
      </c>
      <c r="V39" s="170"/>
    </row>
    <row r="40" spans="1:23" x14ac:dyDescent="0.25">
      <c r="B40" s="167"/>
      <c r="C40" s="167"/>
      <c r="D40" s="167"/>
      <c r="E40" s="167"/>
      <c r="F40" s="167"/>
      <c r="G40" s="167"/>
      <c r="H40" s="167"/>
      <c r="I40" s="167"/>
      <c r="J40" s="168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9"/>
      <c r="V40" s="171"/>
    </row>
  </sheetData>
  <mergeCells count="43">
    <mergeCell ref="B1:Q1"/>
    <mergeCell ref="B2:Q2"/>
    <mergeCell ref="B3:Q3"/>
    <mergeCell ref="A4:A6"/>
    <mergeCell ref="B4:B6"/>
    <mergeCell ref="C4:O4"/>
    <mergeCell ref="O5:O6"/>
    <mergeCell ref="P5:P6"/>
    <mergeCell ref="Q5:Q6"/>
    <mergeCell ref="S4:T4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R5:R6"/>
    <mergeCell ref="S5:S6"/>
    <mergeCell ref="T5:T6"/>
    <mergeCell ref="U5:U6"/>
    <mergeCell ref="A7:T7"/>
    <mergeCell ref="A32:A33"/>
    <mergeCell ref="B32:B33"/>
    <mergeCell ref="A10:A11"/>
    <mergeCell ref="A12:A13"/>
    <mergeCell ref="B12:B13"/>
    <mergeCell ref="A14:A18"/>
    <mergeCell ref="B17:B18"/>
    <mergeCell ref="A19:A22"/>
    <mergeCell ref="A24:A25"/>
    <mergeCell ref="A26:A27"/>
    <mergeCell ref="A28:A29"/>
    <mergeCell ref="B28:B29"/>
    <mergeCell ref="A30:A31"/>
    <mergeCell ref="A8:A9"/>
    <mergeCell ref="A34:B34"/>
    <mergeCell ref="A35:B35"/>
    <mergeCell ref="A36:B36"/>
    <mergeCell ref="A37:B37"/>
    <mergeCell ref="A38:B38"/>
  </mergeCells>
  <pageMargins left="3.937007874015748E-2" right="0" top="0.35433070866141736" bottom="0.35433070866141736" header="0.11811023622047245" footer="0.11811023622047245"/>
  <pageSetup paperSize="9" scale="58" orientation="portrait" r:id="rId1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view="pageBreakPreview" topLeftCell="A31" zoomScaleSheetLayoutView="100" workbookViewId="0">
      <selection activeCell="B37" sqref="B37:C37"/>
    </sheetView>
  </sheetViews>
  <sheetFormatPr defaultRowHeight="15" x14ac:dyDescent="0.25"/>
  <cols>
    <col min="1" max="1" width="7.42578125" style="66" customWidth="1"/>
    <col min="2" max="2" width="27.5703125" style="66" customWidth="1"/>
    <col min="3" max="3" width="28" style="66" customWidth="1"/>
    <col min="4" max="6" width="9.140625" style="66" hidden="1" customWidth="1"/>
    <col min="7" max="7" width="6" style="66" customWidth="1"/>
    <col min="8" max="8" width="6.28515625" style="66" customWidth="1"/>
    <col min="9" max="9" width="6.85546875" style="66" customWidth="1"/>
    <col min="10" max="10" width="8.140625" style="66" customWidth="1"/>
    <col min="11" max="11" width="6.5703125" style="66" customWidth="1"/>
    <col min="12" max="12" width="5.85546875" style="66" customWidth="1"/>
    <col min="13" max="13" width="6" style="66" customWidth="1"/>
    <col min="14" max="15" width="10.28515625" style="66" customWidth="1"/>
    <col min="16" max="256" width="9.140625" style="66"/>
    <col min="257" max="257" width="7.42578125" style="66" customWidth="1"/>
    <col min="258" max="258" width="27.5703125" style="66" customWidth="1"/>
    <col min="259" max="259" width="28" style="66" customWidth="1"/>
    <col min="260" max="262" width="0" style="66" hidden="1" customWidth="1"/>
    <col min="263" max="263" width="6" style="66" customWidth="1"/>
    <col min="264" max="264" width="6.28515625" style="66" customWidth="1"/>
    <col min="265" max="265" width="6.85546875" style="66" customWidth="1"/>
    <col min="266" max="266" width="8.140625" style="66" customWidth="1"/>
    <col min="267" max="267" width="6.5703125" style="66" customWidth="1"/>
    <col min="268" max="268" width="5.85546875" style="66" customWidth="1"/>
    <col min="269" max="269" width="6" style="66" customWidth="1"/>
    <col min="270" max="271" width="10.28515625" style="66" customWidth="1"/>
    <col min="272" max="512" width="9.140625" style="66"/>
    <col min="513" max="513" width="7.42578125" style="66" customWidth="1"/>
    <col min="514" max="514" width="27.5703125" style="66" customWidth="1"/>
    <col min="515" max="515" width="28" style="66" customWidth="1"/>
    <col min="516" max="518" width="0" style="66" hidden="1" customWidth="1"/>
    <col min="519" max="519" width="6" style="66" customWidth="1"/>
    <col min="520" max="520" width="6.28515625" style="66" customWidth="1"/>
    <col min="521" max="521" width="6.85546875" style="66" customWidth="1"/>
    <col min="522" max="522" width="8.140625" style="66" customWidth="1"/>
    <col min="523" max="523" width="6.5703125" style="66" customWidth="1"/>
    <col min="524" max="524" width="5.85546875" style="66" customWidth="1"/>
    <col min="525" max="525" width="6" style="66" customWidth="1"/>
    <col min="526" max="527" width="10.28515625" style="66" customWidth="1"/>
    <col min="528" max="768" width="9.140625" style="66"/>
    <col min="769" max="769" width="7.42578125" style="66" customWidth="1"/>
    <col min="770" max="770" width="27.5703125" style="66" customWidth="1"/>
    <col min="771" max="771" width="28" style="66" customWidth="1"/>
    <col min="772" max="774" width="0" style="66" hidden="1" customWidth="1"/>
    <col min="775" max="775" width="6" style="66" customWidth="1"/>
    <col min="776" max="776" width="6.28515625" style="66" customWidth="1"/>
    <col min="777" max="777" width="6.85546875" style="66" customWidth="1"/>
    <col min="778" max="778" width="8.140625" style="66" customWidth="1"/>
    <col min="779" max="779" width="6.5703125" style="66" customWidth="1"/>
    <col min="780" max="780" width="5.85546875" style="66" customWidth="1"/>
    <col min="781" max="781" width="6" style="66" customWidth="1"/>
    <col min="782" max="783" width="10.28515625" style="66" customWidth="1"/>
    <col min="784" max="1024" width="9.140625" style="66"/>
    <col min="1025" max="1025" width="7.42578125" style="66" customWidth="1"/>
    <col min="1026" max="1026" width="27.5703125" style="66" customWidth="1"/>
    <col min="1027" max="1027" width="28" style="66" customWidth="1"/>
    <col min="1028" max="1030" width="0" style="66" hidden="1" customWidth="1"/>
    <col min="1031" max="1031" width="6" style="66" customWidth="1"/>
    <col min="1032" max="1032" width="6.28515625" style="66" customWidth="1"/>
    <col min="1033" max="1033" width="6.85546875" style="66" customWidth="1"/>
    <col min="1034" max="1034" width="8.140625" style="66" customWidth="1"/>
    <col min="1035" max="1035" width="6.5703125" style="66" customWidth="1"/>
    <col min="1036" max="1036" width="5.85546875" style="66" customWidth="1"/>
    <col min="1037" max="1037" width="6" style="66" customWidth="1"/>
    <col min="1038" max="1039" width="10.28515625" style="66" customWidth="1"/>
    <col min="1040" max="1280" width="9.140625" style="66"/>
    <col min="1281" max="1281" width="7.42578125" style="66" customWidth="1"/>
    <col min="1282" max="1282" width="27.5703125" style="66" customWidth="1"/>
    <col min="1283" max="1283" width="28" style="66" customWidth="1"/>
    <col min="1284" max="1286" width="0" style="66" hidden="1" customWidth="1"/>
    <col min="1287" max="1287" width="6" style="66" customWidth="1"/>
    <col min="1288" max="1288" width="6.28515625" style="66" customWidth="1"/>
    <col min="1289" max="1289" width="6.85546875" style="66" customWidth="1"/>
    <col min="1290" max="1290" width="8.140625" style="66" customWidth="1"/>
    <col min="1291" max="1291" width="6.5703125" style="66" customWidth="1"/>
    <col min="1292" max="1292" width="5.85546875" style="66" customWidth="1"/>
    <col min="1293" max="1293" width="6" style="66" customWidth="1"/>
    <col min="1294" max="1295" width="10.28515625" style="66" customWidth="1"/>
    <col min="1296" max="1536" width="9.140625" style="66"/>
    <col min="1537" max="1537" width="7.42578125" style="66" customWidth="1"/>
    <col min="1538" max="1538" width="27.5703125" style="66" customWidth="1"/>
    <col min="1539" max="1539" width="28" style="66" customWidth="1"/>
    <col min="1540" max="1542" width="0" style="66" hidden="1" customWidth="1"/>
    <col min="1543" max="1543" width="6" style="66" customWidth="1"/>
    <col min="1544" max="1544" width="6.28515625" style="66" customWidth="1"/>
    <col min="1545" max="1545" width="6.85546875" style="66" customWidth="1"/>
    <col min="1546" max="1546" width="8.140625" style="66" customWidth="1"/>
    <col min="1547" max="1547" width="6.5703125" style="66" customWidth="1"/>
    <col min="1548" max="1548" width="5.85546875" style="66" customWidth="1"/>
    <col min="1549" max="1549" width="6" style="66" customWidth="1"/>
    <col min="1550" max="1551" width="10.28515625" style="66" customWidth="1"/>
    <col min="1552" max="1792" width="9.140625" style="66"/>
    <col min="1793" max="1793" width="7.42578125" style="66" customWidth="1"/>
    <col min="1794" max="1794" width="27.5703125" style="66" customWidth="1"/>
    <col min="1795" max="1795" width="28" style="66" customWidth="1"/>
    <col min="1796" max="1798" width="0" style="66" hidden="1" customWidth="1"/>
    <col min="1799" max="1799" width="6" style="66" customWidth="1"/>
    <col min="1800" max="1800" width="6.28515625" style="66" customWidth="1"/>
    <col min="1801" max="1801" width="6.85546875" style="66" customWidth="1"/>
    <col min="1802" max="1802" width="8.140625" style="66" customWidth="1"/>
    <col min="1803" max="1803" width="6.5703125" style="66" customWidth="1"/>
    <col min="1804" max="1804" width="5.85546875" style="66" customWidth="1"/>
    <col min="1805" max="1805" width="6" style="66" customWidth="1"/>
    <col min="1806" max="1807" width="10.28515625" style="66" customWidth="1"/>
    <col min="1808" max="2048" width="9.140625" style="66"/>
    <col min="2049" max="2049" width="7.42578125" style="66" customWidth="1"/>
    <col min="2050" max="2050" width="27.5703125" style="66" customWidth="1"/>
    <col min="2051" max="2051" width="28" style="66" customWidth="1"/>
    <col min="2052" max="2054" width="0" style="66" hidden="1" customWidth="1"/>
    <col min="2055" max="2055" width="6" style="66" customWidth="1"/>
    <col min="2056" max="2056" width="6.28515625" style="66" customWidth="1"/>
    <col min="2057" max="2057" width="6.85546875" style="66" customWidth="1"/>
    <col min="2058" max="2058" width="8.140625" style="66" customWidth="1"/>
    <col min="2059" max="2059" width="6.5703125" style="66" customWidth="1"/>
    <col min="2060" max="2060" width="5.85546875" style="66" customWidth="1"/>
    <col min="2061" max="2061" width="6" style="66" customWidth="1"/>
    <col min="2062" max="2063" width="10.28515625" style="66" customWidth="1"/>
    <col min="2064" max="2304" width="9.140625" style="66"/>
    <col min="2305" max="2305" width="7.42578125" style="66" customWidth="1"/>
    <col min="2306" max="2306" width="27.5703125" style="66" customWidth="1"/>
    <col min="2307" max="2307" width="28" style="66" customWidth="1"/>
    <col min="2308" max="2310" width="0" style="66" hidden="1" customWidth="1"/>
    <col min="2311" max="2311" width="6" style="66" customWidth="1"/>
    <col min="2312" max="2312" width="6.28515625" style="66" customWidth="1"/>
    <col min="2313" max="2313" width="6.85546875" style="66" customWidth="1"/>
    <col min="2314" max="2314" width="8.140625" style="66" customWidth="1"/>
    <col min="2315" max="2315" width="6.5703125" style="66" customWidth="1"/>
    <col min="2316" max="2316" width="5.85546875" style="66" customWidth="1"/>
    <col min="2317" max="2317" width="6" style="66" customWidth="1"/>
    <col min="2318" max="2319" width="10.28515625" style="66" customWidth="1"/>
    <col min="2320" max="2560" width="9.140625" style="66"/>
    <col min="2561" max="2561" width="7.42578125" style="66" customWidth="1"/>
    <col min="2562" max="2562" width="27.5703125" style="66" customWidth="1"/>
    <col min="2563" max="2563" width="28" style="66" customWidth="1"/>
    <col min="2564" max="2566" width="0" style="66" hidden="1" customWidth="1"/>
    <col min="2567" max="2567" width="6" style="66" customWidth="1"/>
    <col min="2568" max="2568" width="6.28515625" style="66" customWidth="1"/>
    <col min="2569" max="2569" width="6.85546875" style="66" customWidth="1"/>
    <col min="2570" max="2570" width="8.140625" style="66" customWidth="1"/>
    <col min="2571" max="2571" width="6.5703125" style="66" customWidth="1"/>
    <col min="2572" max="2572" width="5.85546875" style="66" customWidth="1"/>
    <col min="2573" max="2573" width="6" style="66" customWidth="1"/>
    <col min="2574" max="2575" width="10.28515625" style="66" customWidth="1"/>
    <col min="2576" max="2816" width="9.140625" style="66"/>
    <col min="2817" max="2817" width="7.42578125" style="66" customWidth="1"/>
    <col min="2818" max="2818" width="27.5703125" style="66" customWidth="1"/>
    <col min="2819" max="2819" width="28" style="66" customWidth="1"/>
    <col min="2820" max="2822" width="0" style="66" hidden="1" customWidth="1"/>
    <col min="2823" max="2823" width="6" style="66" customWidth="1"/>
    <col min="2824" max="2824" width="6.28515625" style="66" customWidth="1"/>
    <col min="2825" max="2825" width="6.85546875" style="66" customWidth="1"/>
    <col min="2826" max="2826" width="8.140625" style="66" customWidth="1"/>
    <col min="2827" max="2827" width="6.5703125" style="66" customWidth="1"/>
    <col min="2828" max="2828" width="5.85546875" style="66" customWidth="1"/>
    <col min="2829" max="2829" width="6" style="66" customWidth="1"/>
    <col min="2830" max="2831" width="10.28515625" style="66" customWidth="1"/>
    <col min="2832" max="3072" width="9.140625" style="66"/>
    <col min="3073" max="3073" width="7.42578125" style="66" customWidth="1"/>
    <col min="3074" max="3074" width="27.5703125" style="66" customWidth="1"/>
    <col min="3075" max="3075" width="28" style="66" customWidth="1"/>
    <col min="3076" max="3078" width="0" style="66" hidden="1" customWidth="1"/>
    <col min="3079" max="3079" width="6" style="66" customWidth="1"/>
    <col min="3080" max="3080" width="6.28515625" style="66" customWidth="1"/>
    <col min="3081" max="3081" width="6.85546875" style="66" customWidth="1"/>
    <col min="3082" max="3082" width="8.140625" style="66" customWidth="1"/>
    <col min="3083" max="3083" width="6.5703125" style="66" customWidth="1"/>
    <col min="3084" max="3084" width="5.85546875" style="66" customWidth="1"/>
    <col min="3085" max="3085" width="6" style="66" customWidth="1"/>
    <col min="3086" max="3087" width="10.28515625" style="66" customWidth="1"/>
    <col min="3088" max="3328" width="9.140625" style="66"/>
    <col min="3329" max="3329" width="7.42578125" style="66" customWidth="1"/>
    <col min="3330" max="3330" width="27.5703125" style="66" customWidth="1"/>
    <col min="3331" max="3331" width="28" style="66" customWidth="1"/>
    <col min="3332" max="3334" width="0" style="66" hidden="1" customWidth="1"/>
    <col min="3335" max="3335" width="6" style="66" customWidth="1"/>
    <col min="3336" max="3336" width="6.28515625" style="66" customWidth="1"/>
    <col min="3337" max="3337" width="6.85546875" style="66" customWidth="1"/>
    <col min="3338" max="3338" width="8.140625" style="66" customWidth="1"/>
    <col min="3339" max="3339" width="6.5703125" style="66" customWidth="1"/>
    <col min="3340" max="3340" width="5.85546875" style="66" customWidth="1"/>
    <col min="3341" max="3341" width="6" style="66" customWidth="1"/>
    <col min="3342" max="3343" width="10.28515625" style="66" customWidth="1"/>
    <col min="3344" max="3584" width="9.140625" style="66"/>
    <col min="3585" max="3585" width="7.42578125" style="66" customWidth="1"/>
    <col min="3586" max="3586" width="27.5703125" style="66" customWidth="1"/>
    <col min="3587" max="3587" width="28" style="66" customWidth="1"/>
    <col min="3588" max="3590" width="0" style="66" hidden="1" customWidth="1"/>
    <col min="3591" max="3591" width="6" style="66" customWidth="1"/>
    <col min="3592" max="3592" width="6.28515625" style="66" customWidth="1"/>
    <col min="3593" max="3593" width="6.85546875" style="66" customWidth="1"/>
    <col min="3594" max="3594" width="8.140625" style="66" customWidth="1"/>
    <col min="3595" max="3595" width="6.5703125" style="66" customWidth="1"/>
    <col min="3596" max="3596" width="5.85546875" style="66" customWidth="1"/>
    <col min="3597" max="3597" width="6" style="66" customWidth="1"/>
    <col min="3598" max="3599" width="10.28515625" style="66" customWidth="1"/>
    <col min="3600" max="3840" width="9.140625" style="66"/>
    <col min="3841" max="3841" width="7.42578125" style="66" customWidth="1"/>
    <col min="3842" max="3842" width="27.5703125" style="66" customWidth="1"/>
    <col min="3843" max="3843" width="28" style="66" customWidth="1"/>
    <col min="3844" max="3846" width="0" style="66" hidden="1" customWidth="1"/>
    <col min="3847" max="3847" width="6" style="66" customWidth="1"/>
    <col min="3848" max="3848" width="6.28515625" style="66" customWidth="1"/>
    <col min="3849" max="3849" width="6.85546875" style="66" customWidth="1"/>
    <col min="3850" max="3850" width="8.140625" style="66" customWidth="1"/>
    <col min="3851" max="3851" width="6.5703125" style="66" customWidth="1"/>
    <col min="3852" max="3852" width="5.85546875" style="66" customWidth="1"/>
    <col min="3853" max="3853" width="6" style="66" customWidth="1"/>
    <col min="3854" max="3855" width="10.28515625" style="66" customWidth="1"/>
    <col min="3856" max="4096" width="9.140625" style="66"/>
    <col min="4097" max="4097" width="7.42578125" style="66" customWidth="1"/>
    <col min="4098" max="4098" width="27.5703125" style="66" customWidth="1"/>
    <col min="4099" max="4099" width="28" style="66" customWidth="1"/>
    <col min="4100" max="4102" width="0" style="66" hidden="1" customWidth="1"/>
    <col min="4103" max="4103" width="6" style="66" customWidth="1"/>
    <col min="4104" max="4104" width="6.28515625" style="66" customWidth="1"/>
    <col min="4105" max="4105" width="6.85546875" style="66" customWidth="1"/>
    <col min="4106" max="4106" width="8.140625" style="66" customWidth="1"/>
    <col min="4107" max="4107" width="6.5703125" style="66" customWidth="1"/>
    <col min="4108" max="4108" width="5.85546875" style="66" customWidth="1"/>
    <col min="4109" max="4109" width="6" style="66" customWidth="1"/>
    <col min="4110" max="4111" width="10.28515625" style="66" customWidth="1"/>
    <col min="4112" max="4352" width="9.140625" style="66"/>
    <col min="4353" max="4353" width="7.42578125" style="66" customWidth="1"/>
    <col min="4354" max="4354" width="27.5703125" style="66" customWidth="1"/>
    <col min="4355" max="4355" width="28" style="66" customWidth="1"/>
    <col min="4356" max="4358" width="0" style="66" hidden="1" customWidth="1"/>
    <col min="4359" max="4359" width="6" style="66" customWidth="1"/>
    <col min="4360" max="4360" width="6.28515625" style="66" customWidth="1"/>
    <col min="4361" max="4361" width="6.85546875" style="66" customWidth="1"/>
    <col min="4362" max="4362" width="8.140625" style="66" customWidth="1"/>
    <col min="4363" max="4363" width="6.5703125" style="66" customWidth="1"/>
    <col min="4364" max="4364" width="5.85546875" style="66" customWidth="1"/>
    <col min="4365" max="4365" width="6" style="66" customWidth="1"/>
    <col min="4366" max="4367" width="10.28515625" style="66" customWidth="1"/>
    <col min="4368" max="4608" width="9.140625" style="66"/>
    <col min="4609" max="4609" width="7.42578125" style="66" customWidth="1"/>
    <col min="4610" max="4610" width="27.5703125" style="66" customWidth="1"/>
    <col min="4611" max="4611" width="28" style="66" customWidth="1"/>
    <col min="4612" max="4614" width="0" style="66" hidden="1" customWidth="1"/>
    <col min="4615" max="4615" width="6" style="66" customWidth="1"/>
    <col min="4616" max="4616" width="6.28515625" style="66" customWidth="1"/>
    <col min="4617" max="4617" width="6.85546875" style="66" customWidth="1"/>
    <col min="4618" max="4618" width="8.140625" style="66" customWidth="1"/>
    <col min="4619" max="4619" width="6.5703125" style="66" customWidth="1"/>
    <col min="4620" max="4620" width="5.85546875" style="66" customWidth="1"/>
    <col min="4621" max="4621" width="6" style="66" customWidth="1"/>
    <col min="4622" max="4623" width="10.28515625" style="66" customWidth="1"/>
    <col min="4624" max="4864" width="9.140625" style="66"/>
    <col min="4865" max="4865" width="7.42578125" style="66" customWidth="1"/>
    <col min="4866" max="4866" width="27.5703125" style="66" customWidth="1"/>
    <col min="4867" max="4867" width="28" style="66" customWidth="1"/>
    <col min="4868" max="4870" width="0" style="66" hidden="1" customWidth="1"/>
    <col min="4871" max="4871" width="6" style="66" customWidth="1"/>
    <col min="4872" max="4872" width="6.28515625" style="66" customWidth="1"/>
    <col min="4873" max="4873" width="6.85546875" style="66" customWidth="1"/>
    <col min="4874" max="4874" width="8.140625" style="66" customWidth="1"/>
    <col min="4875" max="4875" width="6.5703125" style="66" customWidth="1"/>
    <col min="4876" max="4876" width="5.85546875" style="66" customWidth="1"/>
    <col min="4877" max="4877" width="6" style="66" customWidth="1"/>
    <col min="4878" max="4879" width="10.28515625" style="66" customWidth="1"/>
    <col min="4880" max="5120" width="9.140625" style="66"/>
    <col min="5121" max="5121" width="7.42578125" style="66" customWidth="1"/>
    <col min="5122" max="5122" width="27.5703125" style="66" customWidth="1"/>
    <col min="5123" max="5123" width="28" style="66" customWidth="1"/>
    <col min="5124" max="5126" width="0" style="66" hidden="1" customWidth="1"/>
    <col min="5127" max="5127" width="6" style="66" customWidth="1"/>
    <col min="5128" max="5128" width="6.28515625" style="66" customWidth="1"/>
    <col min="5129" max="5129" width="6.85546875" style="66" customWidth="1"/>
    <col min="5130" max="5130" width="8.140625" style="66" customWidth="1"/>
    <col min="5131" max="5131" width="6.5703125" style="66" customWidth="1"/>
    <col min="5132" max="5132" width="5.85546875" style="66" customWidth="1"/>
    <col min="5133" max="5133" width="6" style="66" customWidth="1"/>
    <col min="5134" max="5135" width="10.28515625" style="66" customWidth="1"/>
    <col min="5136" max="5376" width="9.140625" style="66"/>
    <col min="5377" max="5377" width="7.42578125" style="66" customWidth="1"/>
    <col min="5378" max="5378" width="27.5703125" style="66" customWidth="1"/>
    <col min="5379" max="5379" width="28" style="66" customWidth="1"/>
    <col min="5380" max="5382" width="0" style="66" hidden="1" customWidth="1"/>
    <col min="5383" max="5383" width="6" style="66" customWidth="1"/>
    <col min="5384" max="5384" width="6.28515625" style="66" customWidth="1"/>
    <col min="5385" max="5385" width="6.85546875" style="66" customWidth="1"/>
    <col min="5386" max="5386" width="8.140625" style="66" customWidth="1"/>
    <col min="5387" max="5387" width="6.5703125" style="66" customWidth="1"/>
    <col min="5388" max="5388" width="5.85546875" style="66" customWidth="1"/>
    <col min="5389" max="5389" width="6" style="66" customWidth="1"/>
    <col min="5390" max="5391" width="10.28515625" style="66" customWidth="1"/>
    <col min="5392" max="5632" width="9.140625" style="66"/>
    <col min="5633" max="5633" width="7.42578125" style="66" customWidth="1"/>
    <col min="5634" max="5634" width="27.5703125" style="66" customWidth="1"/>
    <col min="5635" max="5635" width="28" style="66" customWidth="1"/>
    <col min="5636" max="5638" width="0" style="66" hidden="1" customWidth="1"/>
    <col min="5639" max="5639" width="6" style="66" customWidth="1"/>
    <col min="5640" max="5640" width="6.28515625" style="66" customWidth="1"/>
    <col min="5641" max="5641" width="6.85546875" style="66" customWidth="1"/>
    <col min="5642" max="5642" width="8.140625" style="66" customWidth="1"/>
    <col min="5643" max="5643" width="6.5703125" style="66" customWidth="1"/>
    <col min="5644" max="5644" width="5.85546875" style="66" customWidth="1"/>
    <col min="5645" max="5645" width="6" style="66" customWidth="1"/>
    <col min="5646" max="5647" width="10.28515625" style="66" customWidth="1"/>
    <col min="5648" max="5888" width="9.140625" style="66"/>
    <col min="5889" max="5889" width="7.42578125" style="66" customWidth="1"/>
    <col min="5890" max="5890" width="27.5703125" style="66" customWidth="1"/>
    <col min="5891" max="5891" width="28" style="66" customWidth="1"/>
    <col min="5892" max="5894" width="0" style="66" hidden="1" customWidth="1"/>
    <col min="5895" max="5895" width="6" style="66" customWidth="1"/>
    <col min="5896" max="5896" width="6.28515625" style="66" customWidth="1"/>
    <col min="5897" max="5897" width="6.85546875" style="66" customWidth="1"/>
    <col min="5898" max="5898" width="8.140625" style="66" customWidth="1"/>
    <col min="5899" max="5899" width="6.5703125" style="66" customWidth="1"/>
    <col min="5900" max="5900" width="5.85546875" style="66" customWidth="1"/>
    <col min="5901" max="5901" width="6" style="66" customWidth="1"/>
    <col min="5902" max="5903" width="10.28515625" style="66" customWidth="1"/>
    <col min="5904" max="6144" width="9.140625" style="66"/>
    <col min="6145" max="6145" width="7.42578125" style="66" customWidth="1"/>
    <col min="6146" max="6146" width="27.5703125" style="66" customWidth="1"/>
    <col min="6147" max="6147" width="28" style="66" customWidth="1"/>
    <col min="6148" max="6150" width="0" style="66" hidden="1" customWidth="1"/>
    <col min="6151" max="6151" width="6" style="66" customWidth="1"/>
    <col min="6152" max="6152" width="6.28515625" style="66" customWidth="1"/>
    <col min="6153" max="6153" width="6.85546875" style="66" customWidth="1"/>
    <col min="6154" max="6154" width="8.140625" style="66" customWidth="1"/>
    <col min="6155" max="6155" width="6.5703125" style="66" customWidth="1"/>
    <col min="6156" max="6156" width="5.85546875" style="66" customWidth="1"/>
    <col min="6157" max="6157" width="6" style="66" customWidth="1"/>
    <col min="6158" max="6159" width="10.28515625" style="66" customWidth="1"/>
    <col min="6160" max="6400" width="9.140625" style="66"/>
    <col min="6401" max="6401" width="7.42578125" style="66" customWidth="1"/>
    <col min="6402" max="6402" width="27.5703125" style="66" customWidth="1"/>
    <col min="6403" max="6403" width="28" style="66" customWidth="1"/>
    <col min="6404" max="6406" width="0" style="66" hidden="1" customWidth="1"/>
    <col min="6407" max="6407" width="6" style="66" customWidth="1"/>
    <col min="6408" max="6408" width="6.28515625" style="66" customWidth="1"/>
    <col min="6409" max="6409" width="6.85546875" style="66" customWidth="1"/>
    <col min="6410" max="6410" width="8.140625" style="66" customWidth="1"/>
    <col min="6411" max="6411" width="6.5703125" style="66" customWidth="1"/>
    <col min="6412" max="6412" width="5.85546875" style="66" customWidth="1"/>
    <col min="6413" max="6413" width="6" style="66" customWidth="1"/>
    <col min="6414" max="6415" width="10.28515625" style="66" customWidth="1"/>
    <col min="6416" max="6656" width="9.140625" style="66"/>
    <col min="6657" max="6657" width="7.42578125" style="66" customWidth="1"/>
    <col min="6658" max="6658" width="27.5703125" style="66" customWidth="1"/>
    <col min="6659" max="6659" width="28" style="66" customWidth="1"/>
    <col min="6660" max="6662" width="0" style="66" hidden="1" customWidth="1"/>
    <col min="6663" max="6663" width="6" style="66" customWidth="1"/>
    <col min="6664" max="6664" width="6.28515625" style="66" customWidth="1"/>
    <col min="6665" max="6665" width="6.85546875" style="66" customWidth="1"/>
    <col min="6666" max="6666" width="8.140625" style="66" customWidth="1"/>
    <col min="6667" max="6667" width="6.5703125" style="66" customWidth="1"/>
    <col min="6668" max="6668" width="5.85546875" style="66" customWidth="1"/>
    <col min="6669" max="6669" width="6" style="66" customWidth="1"/>
    <col min="6670" max="6671" width="10.28515625" style="66" customWidth="1"/>
    <col min="6672" max="6912" width="9.140625" style="66"/>
    <col min="6913" max="6913" width="7.42578125" style="66" customWidth="1"/>
    <col min="6914" max="6914" width="27.5703125" style="66" customWidth="1"/>
    <col min="6915" max="6915" width="28" style="66" customWidth="1"/>
    <col min="6916" max="6918" width="0" style="66" hidden="1" customWidth="1"/>
    <col min="6919" max="6919" width="6" style="66" customWidth="1"/>
    <col min="6920" max="6920" width="6.28515625" style="66" customWidth="1"/>
    <col min="6921" max="6921" width="6.85546875" style="66" customWidth="1"/>
    <col min="6922" max="6922" width="8.140625" style="66" customWidth="1"/>
    <col min="6923" max="6923" width="6.5703125" style="66" customWidth="1"/>
    <col min="6924" max="6924" width="5.85546875" style="66" customWidth="1"/>
    <col min="6925" max="6925" width="6" style="66" customWidth="1"/>
    <col min="6926" max="6927" width="10.28515625" style="66" customWidth="1"/>
    <col min="6928" max="7168" width="9.140625" style="66"/>
    <col min="7169" max="7169" width="7.42578125" style="66" customWidth="1"/>
    <col min="7170" max="7170" width="27.5703125" style="66" customWidth="1"/>
    <col min="7171" max="7171" width="28" style="66" customWidth="1"/>
    <col min="7172" max="7174" width="0" style="66" hidden="1" customWidth="1"/>
    <col min="7175" max="7175" width="6" style="66" customWidth="1"/>
    <col min="7176" max="7176" width="6.28515625" style="66" customWidth="1"/>
    <col min="7177" max="7177" width="6.85546875" style="66" customWidth="1"/>
    <col min="7178" max="7178" width="8.140625" style="66" customWidth="1"/>
    <col min="7179" max="7179" width="6.5703125" style="66" customWidth="1"/>
    <col min="7180" max="7180" width="5.85546875" style="66" customWidth="1"/>
    <col min="7181" max="7181" width="6" style="66" customWidth="1"/>
    <col min="7182" max="7183" width="10.28515625" style="66" customWidth="1"/>
    <col min="7184" max="7424" width="9.140625" style="66"/>
    <col min="7425" max="7425" width="7.42578125" style="66" customWidth="1"/>
    <col min="7426" max="7426" width="27.5703125" style="66" customWidth="1"/>
    <col min="7427" max="7427" width="28" style="66" customWidth="1"/>
    <col min="7428" max="7430" width="0" style="66" hidden="1" customWidth="1"/>
    <col min="7431" max="7431" width="6" style="66" customWidth="1"/>
    <col min="7432" max="7432" width="6.28515625" style="66" customWidth="1"/>
    <col min="7433" max="7433" width="6.85546875" style="66" customWidth="1"/>
    <col min="7434" max="7434" width="8.140625" style="66" customWidth="1"/>
    <col min="7435" max="7435" width="6.5703125" style="66" customWidth="1"/>
    <col min="7436" max="7436" width="5.85546875" style="66" customWidth="1"/>
    <col min="7437" max="7437" width="6" style="66" customWidth="1"/>
    <col min="7438" max="7439" width="10.28515625" style="66" customWidth="1"/>
    <col min="7440" max="7680" width="9.140625" style="66"/>
    <col min="7681" max="7681" width="7.42578125" style="66" customWidth="1"/>
    <col min="7682" max="7682" width="27.5703125" style="66" customWidth="1"/>
    <col min="7683" max="7683" width="28" style="66" customWidth="1"/>
    <col min="7684" max="7686" width="0" style="66" hidden="1" customWidth="1"/>
    <col min="7687" max="7687" width="6" style="66" customWidth="1"/>
    <col min="7688" max="7688" width="6.28515625" style="66" customWidth="1"/>
    <col min="7689" max="7689" width="6.85546875" style="66" customWidth="1"/>
    <col min="7690" max="7690" width="8.140625" style="66" customWidth="1"/>
    <col min="7691" max="7691" width="6.5703125" style="66" customWidth="1"/>
    <col min="7692" max="7692" width="5.85546875" style="66" customWidth="1"/>
    <col min="7693" max="7693" width="6" style="66" customWidth="1"/>
    <col min="7694" max="7695" width="10.28515625" style="66" customWidth="1"/>
    <col min="7696" max="7936" width="9.140625" style="66"/>
    <col min="7937" max="7937" width="7.42578125" style="66" customWidth="1"/>
    <col min="7938" max="7938" width="27.5703125" style="66" customWidth="1"/>
    <col min="7939" max="7939" width="28" style="66" customWidth="1"/>
    <col min="7940" max="7942" width="0" style="66" hidden="1" customWidth="1"/>
    <col min="7943" max="7943" width="6" style="66" customWidth="1"/>
    <col min="7944" max="7944" width="6.28515625" style="66" customWidth="1"/>
    <col min="7945" max="7945" width="6.85546875" style="66" customWidth="1"/>
    <col min="7946" max="7946" width="8.140625" style="66" customWidth="1"/>
    <col min="7947" max="7947" width="6.5703125" style="66" customWidth="1"/>
    <col min="7948" max="7948" width="5.85546875" style="66" customWidth="1"/>
    <col min="7949" max="7949" width="6" style="66" customWidth="1"/>
    <col min="7950" max="7951" width="10.28515625" style="66" customWidth="1"/>
    <col min="7952" max="8192" width="9.140625" style="66"/>
    <col min="8193" max="8193" width="7.42578125" style="66" customWidth="1"/>
    <col min="8194" max="8194" width="27.5703125" style="66" customWidth="1"/>
    <col min="8195" max="8195" width="28" style="66" customWidth="1"/>
    <col min="8196" max="8198" width="0" style="66" hidden="1" customWidth="1"/>
    <col min="8199" max="8199" width="6" style="66" customWidth="1"/>
    <col min="8200" max="8200" width="6.28515625" style="66" customWidth="1"/>
    <col min="8201" max="8201" width="6.85546875" style="66" customWidth="1"/>
    <col min="8202" max="8202" width="8.140625" style="66" customWidth="1"/>
    <col min="8203" max="8203" width="6.5703125" style="66" customWidth="1"/>
    <col min="8204" max="8204" width="5.85546875" style="66" customWidth="1"/>
    <col min="8205" max="8205" width="6" style="66" customWidth="1"/>
    <col min="8206" max="8207" width="10.28515625" style="66" customWidth="1"/>
    <col min="8208" max="8448" width="9.140625" style="66"/>
    <col min="8449" max="8449" width="7.42578125" style="66" customWidth="1"/>
    <col min="8450" max="8450" width="27.5703125" style="66" customWidth="1"/>
    <col min="8451" max="8451" width="28" style="66" customWidth="1"/>
    <col min="8452" max="8454" width="0" style="66" hidden="1" customWidth="1"/>
    <col min="8455" max="8455" width="6" style="66" customWidth="1"/>
    <col min="8456" max="8456" width="6.28515625" style="66" customWidth="1"/>
    <col min="8457" max="8457" width="6.85546875" style="66" customWidth="1"/>
    <col min="8458" max="8458" width="8.140625" style="66" customWidth="1"/>
    <col min="8459" max="8459" width="6.5703125" style="66" customWidth="1"/>
    <col min="8460" max="8460" width="5.85546875" style="66" customWidth="1"/>
    <col min="8461" max="8461" width="6" style="66" customWidth="1"/>
    <col min="8462" max="8463" width="10.28515625" style="66" customWidth="1"/>
    <col min="8464" max="8704" width="9.140625" style="66"/>
    <col min="8705" max="8705" width="7.42578125" style="66" customWidth="1"/>
    <col min="8706" max="8706" width="27.5703125" style="66" customWidth="1"/>
    <col min="8707" max="8707" width="28" style="66" customWidth="1"/>
    <col min="8708" max="8710" width="0" style="66" hidden="1" customWidth="1"/>
    <col min="8711" max="8711" width="6" style="66" customWidth="1"/>
    <col min="8712" max="8712" width="6.28515625" style="66" customWidth="1"/>
    <col min="8713" max="8713" width="6.85546875" style="66" customWidth="1"/>
    <col min="8714" max="8714" width="8.140625" style="66" customWidth="1"/>
    <col min="8715" max="8715" width="6.5703125" style="66" customWidth="1"/>
    <col min="8716" max="8716" width="5.85546875" style="66" customWidth="1"/>
    <col min="8717" max="8717" width="6" style="66" customWidth="1"/>
    <col min="8718" max="8719" width="10.28515625" style="66" customWidth="1"/>
    <col min="8720" max="8960" width="9.140625" style="66"/>
    <col min="8961" max="8961" width="7.42578125" style="66" customWidth="1"/>
    <col min="8962" max="8962" width="27.5703125" style="66" customWidth="1"/>
    <col min="8963" max="8963" width="28" style="66" customWidth="1"/>
    <col min="8964" max="8966" width="0" style="66" hidden="1" customWidth="1"/>
    <col min="8967" max="8967" width="6" style="66" customWidth="1"/>
    <col min="8968" max="8968" width="6.28515625" style="66" customWidth="1"/>
    <col min="8969" max="8969" width="6.85546875" style="66" customWidth="1"/>
    <col min="8970" max="8970" width="8.140625" style="66" customWidth="1"/>
    <col min="8971" max="8971" width="6.5703125" style="66" customWidth="1"/>
    <col min="8972" max="8972" width="5.85546875" style="66" customWidth="1"/>
    <col min="8973" max="8973" width="6" style="66" customWidth="1"/>
    <col min="8974" max="8975" width="10.28515625" style="66" customWidth="1"/>
    <col min="8976" max="9216" width="9.140625" style="66"/>
    <col min="9217" max="9217" width="7.42578125" style="66" customWidth="1"/>
    <col min="9218" max="9218" width="27.5703125" style="66" customWidth="1"/>
    <col min="9219" max="9219" width="28" style="66" customWidth="1"/>
    <col min="9220" max="9222" width="0" style="66" hidden="1" customWidth="1"/>
    <col min="9223" max="9223" width="6" style="66" customWidth="1"/>
    <col min="9224" max="9224" width="6.28515625" style="66" customWidth="1"/>
    <col min="9225" max="9225" width="6.85546875" style="66" customWidth="1"/>
    <col min="9226" max="9226" width="8.140625" style="66" customWidth="1"/>
    <col min="9227" max="9227" width="6.5703125" style="66" customWidth="1"/>
    <col min="9228" max="9228" width="5.85546875" style="66" customWidth="1"/>
    <col min="9229" max="9229" width="6" style="66" customWidth="1"/>
    <col min="9230" max="9231" width="10.28515625" style="66" customWidth="1"/>
    <col min="9232" max="9472" width="9.140625" style="66"/>
    <col min="9473" max="9473" width="7.42578125" style="66" customWidth="1"/>
    <col min="9474" max="9474" width="27.5703125" style="66" customWidth="1"/>
    <col min="9475" max="9475" width="28" style="66" customWidth="1"/>
    <col min="9476" max="9478" width="0" style="66" hidden="1" customWidth="1"/>
    <col min="9479" max="9479" width="6" style="66" customWidth="1"/>
    <col min="9480" max="9480" width="6.28515625" style="66" customWidth="1"/>
    <col min="9481" max="9481" width="6.85546875" style="66" customWidth="1"/>
    <col min="9482" max="9482" width="8.140625" style="66" customWidth="1"/>
    <col min="9483" max="9483" width="6.5703125" style="66" customWidth="1"/>
    <col min="9484" max="9484" width="5.85546875" style="66" customWidth="1"/>
    <col min="9485" max="9485" width="6" style="66" customWidth="1"/>
    <col min="9486" max="9487" width="10.28515625" style="66" customWidth="1"/>
    <col min="9488" max="9728" width="9.140625" style="66"/>
    <col min="9729" max="9729" width="7.42578125" style="66" customWidth="1"/>
    <col min="9730" max="9730" width="27.5703125" style="66" customWidth="1"/>
    <col min="9731" max="9731" width="28" style="66" customWidth="1"/>
    <col min="9732" max="9734" width="0" style="66" hidden="1" customWidth="1"/>
    <col min="9735" max="9735" width="6" style="66" customWidth="1"/>
    <col min="9736" max="9736" width="6.28515625" style="66" customWidth="1"/>
    <col min="9737" max="9737" width="6.85546875" style="66" customWidth="1"/>
    <col min="9738" max="9738" width="8.140625" style="66" customWidth="1"/>
    <col min="9739" max="9739" width="6.5703125" style="66" customWidth="1"/>
    <col min="9740" max="9740" width="5.85546875" style="66" customWidth="1"/>
    <col min="9741" max="9741" width="6" style="66" customWidth="1"/>
    <col min="9742" max="9743" width="10.28515625" style="66" customWidth="1"/>
    <col min="9744" max="9984" width="9.140625" style="66"/>
    <col min="9985" max="9985" width="7.42578125" style="66" customWidth="1"/>
    <col min="9986" max="9986" width="27.5703125" style="66" customWidth="1"/>
    <col min="9987" max="9987" width="28" style="66" customWidth="1"/>
    <col min="9988" max="9990" width="0" style="66" hidden="1" customWidth="1"/>
    <col min="9991" max="9991" width="6" style="66" customWidth="1"/>
    <col min="9992" max="9992" width="6.28515625" style="66" customWidth="1"/>
    <col min="9993" max="9993" width="6.85546875" style="66" customWidth="1"/>
    <col min="9994" max="9994" width="8.140625" style="66" customWidth="1"/>
    <col min="9995" max="9995" width="6.5703125" style="66" customWidth="1"/>
    <col min="9996" max="9996" width="5.85546875" style="66" customWidth="1"/>
    <col min="9997" max="9997" width="6" style="66" customWidth="1"/>
    <col min="9998" max="9999" width="10.28515625" style="66" customWidth="1"/>
    <col min="10000" max="10240" width="9.140625" style="66"/>
    <col min="10241" max="10241" width="7.42578125" style="66" customWidth="1"/>
    <col min="10242" max="10242" width="27.5703125" style="66" customWidth="1"/>
    <col min="10243" max="10243" width="28" style="66" customWidth="1"/>
    <col min="10244" max="10246" width="0" style="66" hidden="1" customWidth="1"/>
    <col min="10247" max="10247" width="6" style="66" customWidth="1"/>
    <col min="10248" max="10248" width="6.28515625" style="66" customWidth="1"/>
    <col min="10249" max="10249" width="6.85546875" style="66" customWidth="1"/>
    <col min="10250" max="10250" width="8.140625" style="66" customWidth="1"/>
    <col min="10251" max="10251" width="6.5703125" style="66" customWidth="1"/>
    <col min="10252" max="10252" width="5.85546875" style="66" customWidth="1"/>
    <col min="10253" max="10253" width="6" style="66" customWidth="1"/>
    <col min="10254" max="10255" width="10.28515625" style="66" customWidth="1"/>
    <col min="10256" max="10496" width="9.140625" style="66"/>
    <col min="10497" max="10497" width="7.42578125" style="66" customWidth="1"/>
    <col min="10498" max="10498" width="27.5703125" style="66" customWidth="1"/>
    <col min="10499" max="10499" width="28" style="66" customWidth="1"/>
    <col min="10500" max="10502" width="0" style="66" hidden="1" customWidth="1"/>
    <col min="10503" max="10503" width="6" style="66" customWidth="1"/>
    <col min="10504" max="10504" width="6.28515625" style="66" customWidth="1"/>
    <col min="10505" max="10505" width="6.85546875" style="66" customWidth="1"/>
    <col min="10506" max="10506" width="8.140625" style="66" customWidth="1"/>
    <col min="10507" max="10507" width="6.5703125" style="66" customWidth="1"/>
    <col min="10508" max="10508" width="5.85546875" style="66" customWidth="1"/>
    <col min="10509" max="10509" width="6" style="66" customWidth="1"/>
    <col min="10510" max="10511" width="10.28515625" style="66" customWidth="1"/>
    <col min="10512" max="10752" width="9.140625" style="66"/>
    <col min="10753" max="10753" width="7.42578125" style="66" customWidth="1"/>
    <col min="10754" max="10754" width="27.5703125" style="66" customWidth="1"/>
    <col min="10755" max="10755" width="28" style="66" customWidth="1"/>
    <col min="10756" max="10758" width="0" style="66" hidden="1" customWidth="1"/>
    <col min="10759" max="10759" width="6" style="66" customWidth="1"/>
    <col min="10760" max="10760" width="6.28515625" style="66" customWidth="1"/>
    <col min="10761" max="10761" width="6.85546875" style="66" customWidth="1"/>
    <col min="10762" max="10762" width="8.140625" style="66" customWidth="1"/>
    <col min="10763" max="10763" width="6.5703125" style="66" customWidth="1"/>
    <col min="10764" max="10764" width="5.85546875" style="66" customWidth="1"/>
    <col min="10765" max="10765" width="6" style="66" customWidth="1"/>
    <col min="10766" max="10767" width="10.28515625" style="66" customWidth="1"/>
    <col min="10768" max="11008" width="9.140625" style="66"/>
    <col min="11009" max="11009" width="7.42578125" style="66" customWidth="1"/>
    <col min="11010" max="11010" width="27.5703125" style="66" customWidth="1"/>
    <col min="11011" max="11011" width="28" style="66" customWidth="1"/>
    <col min="11012" max="11014" width="0" style="66" hidden="1" customWidth="1"/>
    <col min="11015" max="11015" width="6" style="66" customWidth="1"/>
    <col min="11016" max="11016" width="6.28515625" style="66" customWidth="1"/>
    <col min="11017" max="11017" width="6.85546875" style="66" customWidth="1"/>
    <col min="11018" max="11018" width="8.140625" style="66" customWidth="1"/>
    <col min="11019" max="11019" width="6.5703125" style="66" customWidth="1"/>
    <col min="11020" max="11020" width="5.85546875" style="66" customWidth="1"/>
    <col min="11021" max="11021" width="6" style="66" customWidth="1"/>
    <col min="11022" max="11023" width="10.28515625" style="66" customWidth="1"/>
    <col min="11024" max="11264" width="9.140625" style="66"/>
    <col min="11265" max="11265" width="7.42578125" style="66" customWidth="1"/>
    <col min="11266" max="11266" width="27.5703125" style="66" customWidth="1"/>
    <col min="11267" max="11267" width="28" style="66" customWidth="1"/>
    <col min="11268" max="11270" width="0" style="66" hidden="1" customWidth="1"/>
    <col min="11271" max="11271" width="6" style="66" customWidth="1"/>
    <col min="11272" max="11272" width="6.28515625" style="66" customWidth="1"/>
    <col min="11273" max="11273" width="6.85546875" style="66" customWidth="1"/>
    <col min="11274" max="11274" width="8.140625" style="66" customWidth="1"/>
    <col min="11275" max="11275" width="6.5703125" style="66" customWidth="1"/>
    <col min="11276" max="11276" width="5.85546875" style="66" customWidth="1"/>
    <col min="11277" max="11277" width="6" style="66" customWidth="1"/>
    <col min="11278" max="11279" width="10.28515625" style="66" customWidth="1"/>
    <col min="11280" max="11520" width="9.140625" style="66"/>
    <col min="11521" max="11521" width="7.42578125" style="66" customWidth="1"/>
    <col min="11522" max="11522" width="27.5703125" style="66" customWidth="1"/>
    <col min="11523" max="11523" width="28" style="66" customWidth="1"/>
    <col min="11524" max="11526" width="0" style="66" hidden="1" customWidth="1"/>
    <col min="11527" max="11527" width="6" style="66" customWidth="1"/>
    <col min="11528" max="11528" width="6.28515625" style="66" customWidth="1"/>
    <col min="11529" max="11529" width="6.85546875" style="66" customWidth="1"/>
    <col min="11530" max="11530" width="8.140625" style="66" customWidth="1"/>
    <col min="11531" max="11531" width="6.5703125" style="66" customWidth="1"/>
    <col min="11532" max="11532" width="5.85546875" style="66" customWidth="1"/>
    <col min="11533" max="11533" width="6" style="66" customWidth="1"/>
    <col min="11534" max="11535" width="10.28515625" style="66" customWidth="1"/>
    <col min="11536" max="11776" width="9.140625" style="66"/>
    <col min="11777" max="11777" width="7.42578125" style="66" customWidth="1"/>
    <col min="11778" max="11778" width="27.5703125" style="66" customWidth="1"/>
    <col min="11779" max="11779" width="28" style="66" customWidth="1"/>
    <col min="11780" max="11782" width="0" style="66" hidden="1" customWidth="1"/>
    <col min="11783" max="11783" width="6" style="66" customWidth="1"/>
    <col min="11784" max="11784" width="6.28515625" style="66" customWidth="1"/>
    <col min="11785" max="11785" width="6.85546875" style="66" customWidth="1"/>
    <col min="11786" max="11786" width="8.140625" style="66" customWidth="1"/>
    <col min="11787" max="11787" width="6.5703125" style="66" customWidth="1"/>
    <col min="11788" max="11788" width="5.85546875" style="66" customWidth="1"/>
    <col min="11789" max="11789" width="6" style="66" customWidth="1"/>
    <col min="11790" max="11791" width="10.28515625" style="66" customWidth="1"/>
    <col min="11792" max="12032" width="9.140625" style="66"/>
    <col min="12033" max="12033" width="7.42578125" style="66" customWidth="1"/>
    <col min="12034" max="12034" width="27.5703125" style="66" customWidth="1"/>
    <col min="12035" max="12035" width="28" style="66" customWidth="1"/>
    <col min="12036" max="12038" width="0" style="66" hidden="1" customWidth="1"/>
    <col min="12039" max="12039" width="6" style="66" customWidth="1"/>
    <col min="12040" max="12040" width="6.28515625" style="66" customWidth="1"/>
    <col min="12041" max="12041" width="6.85546875" style="66" customWidth="1"/>
    <col min="12042" max="12042" width="8.140625" style="66" customWidth="1"/>
    <col min="12043" max="12043" width="6.5703125" style="66" customWidth="1"/>
    <col min="12044" max="12044" width="5.85546875" style="66" customWidth="1"/>
    <col min="12045" max="12045" width="6" style="66" customWidth="1"/>
    <col min="12046" max="12047" width="10.28515625" style="66" customWidth="1"/>
    <col min="12048" max="12288" width="9.140625" style="66"/>
    <col min="12289" max="12289" width="7.42578125" style="66" customWidth="1"/>
    <col min="12290" max="12290" width="27.5703125" style="66" customWidth="1"/>
    <col min="12291" max="12291" width="28" style="66" customWidth="1"/>
    <col min="12292" max="12294" width="0" style="66" hidden="1" customWidth="1"/>
    <col min="12295" max="12295" width="6" style="66" customWidth="1"/>
    <col min="12296" max="12296" width="6.28515625" style="66" customWidth="1"/>
    <col min="12297" max="12297" width="6.85546875" style="66" customWidth="1"/>
    <col min="12298" max="12298" width="8.140625" style="66" customWidth="1"/>
    <col min="12299" max="12299" width="6.5703125" style="66" customWidth="1"/>
    <col min="12300" max="12300" width="5.85546875" style="66" customWidth="1"/>
    <col min="12301" max="12301" width="6" style="66" customWidth="1"/>
    <col min="12302" max="12303" width="10.28515625" style="66" customWidth="1"/>
    <col min="12304" max="12544" width="9.140625" style="66"/>
    <col min="12545" max="12545" width="7.42578125" style="66" customWidth="1"/>
    <col min="12546" max="12546" width="27.5703125" style="66" customWidth="1"/>
    <col min="12547" max="12547" width="28" style="66" customWidth="1"/>
    <col min="12548" max="12550" width="0" style="66" hidden="1" customWidth="1"/>
    <col min="12551" max="12551" width="6" style="66" customWidth="1"/>
    <col min="12552" max="12552" width="6.28515625" style="66" customWidth="1"/>
    <col min="12553" max="12553" width="6.85546875" style="66" customWidth="1"/>
    <col min="12554" max="12554" width="8.140625" style="66" customWidth="1"/>
    <col min="12555" max="12555" width="6.5703125" style="66" customWidth="1"/>
    <col min="12556" max="12556" width="5.85546875" style="66" customWidth="1"/>
    <col min="12557" max="12557" width="6" style="66" customWidth="1"/>
    <col min="12558" max="12559" width="10.28515625" style="66" customWidth="1"/>
    <col min="12560" max="12800" width="9.140625" style="66"/>
    <col min="12801" max="12801" width="7.42578125" style="66" customWidth="1"/>
    <col min="12802" max="12802" width="27.5703125" style="66" customWidth="1"/>
    <col min="12803" max="12803" width="28" style="66" customWidth="1"/>
    <col min="12804" max="12806" width="0" style="66" hidden="1" customWidth="1"/>
    <col min="12807" max="12807" width="6" style="66" customWidth="1"/>
    <col min="12808" max="12808" width="6.28515625" style="66" customWidth="1"/>
    <col min="12809" max="12809" width="6.85546875" style="66" customWidth="1"/>
    <col min="12810" max="12810" width="8.140625" style="66" customWidth="1"/>
    <col min="12811" max="12811" width="6.5703125" style="66" customWidth="1"/>
    <col min="12812" max="12812" width="5.85546875" style="66" customWidth="1"/>
    <col min="12813" max="12813" width="6" style="66" customWidth="1"/>
    <col min="12814" max="12815" width="10.28515625" style="66" customWidth="1"/>
    <col min="12816" max="13056" width="9.140625" style="66"/>
    <col min="13057" max="13057" width="7.42578125" style="66" customWidth="1"/>
    <col min="13058" max="13058" width="27.5703125" style="66" customWidth="1"/>
    <col min="13059" max="13059" width="28" style="66" customWidth="1"/>
    <col min="13060" max="13062" width="0" style="66" hidden="1" customWidth="1"/>
    <col min="13063" max="13063" width="6" style="66" customWidth="1"/>
    <col min="13064" max="13064" width="6.28515625" style="66" customWidth="1"/>
    <col min="13065" max="13065" width="6.85546875" style="66" customWidth="1"/>
    <col min="13066" max="13066" width="8.140625" style="66" customWidth="1"/>
    <col min="13067" max="13067" width="6.5703125" style="66" customWidth="1"/>
    <col min="13068" max="13068" width="5.85546875" style="66" customWidth="1"/>
    <col min="13069" max="13069" width="6" style="66" customWidth="1"/>
    <col min="13070" max="13071" width="10.28515625" style="66" customWidth="1"/>
    <col min="13072" max="13312" width="9.140625" style="66"/>
    <col min="13313" max="13313" width="7.42578125" style="66" customWidth="1"/>
    <col min="13314" max="13314" width="27.5703125" style="66" customWidth="1"/>
    <col min="13315" max="13315" width="28" style="66" customWidth="1"/>
    <col min="13316" max="13318" width="0" style="66" hidden="1" customWidth="1"/>
    <col min="13319" max="13319" width="6" style="66" customWidth="1"/>
    <col min="13320" max="13320" width="6.28515625" style="66" customWidth="1"/>
    <col min="13321" max="13321" width="6.85546875" style="66" customWidth="1"/>
    <col min="13322" max="13322" width="8.140625" style="66" customWidth="1"/>
    <col min="13323" max="13323" width="6.5703125" style="66" customWidth="1"/>
    <col min="13324" max="13324" width="5.85546875" style="66" customWidth="1"/>
    <col min="13325" max="13325" width="6" style="66" customWidth="1"/>
    <col min="13326" max="13327" width="10.28515625" style="66" customWidth="1"/>
    <col min="13328" max="13568" width="9.140625" style="66"/>
    <col min="13569" max="13569" width="7.42578125" style="66" customWidth="1"/>
    <col min="13570" max="13570" width="27.5703125" style="66" customWidth="1"/>
    <col min="13571" max="13571" width="28" style="66" customWidth="1"/>
    <col min="13572" max="13574" width="0" style="66" hidden="1" customWidth="1"/>
    <col min="13575" max="13575" width="6" style="66" customWidth="1"/>
    <col min="13576" max="13576" width="6.28515625" style="66" customWidth="1"/>
    <col min="13577" max="13577" width="6.85546875" style="66" customWidth="1"/>
    <col min="13578" max="13578" width="8.140625" style="66" customWidth="1"/>
    <col min="13579" max="13579" width="6.5703125" style="66" customWidth="1"/>
    <col min="13580" max="13580" width="5.85546875" style="66" customWidth="1"/>
    <col min="13581" max="13581" width="6" style="66" customWidth="1"/>
    <col min="13582" max="13583" width="10.28515625" style="66" customWidth="1"/>
    <col min="13584" max="13824" width="9.140625" style="66"/>
    <col min="13825" max="13825" width="7.42578125" style="66" customWidth="1"/>
    <col min="13826" max="13826" width="27.5703125" style="66" customWidth="1"/>
    <col min="13827" max="13827" width="28" style="66" customWidth="1"/>
    <col min="13828" max="13830" width="0" style="66" hidden="1" customWidth="1"/>
    <col min="13831" max="13831" width="6" style="66" customWidth="1"/>
    <col min="13832" max="13832" width="6.28515625" style="66" customWidth="1"/>
    <col min="13833" max="13833" width="6.85546875" style="66" customWidth="1"/>
    <col min="13834" max="13834" width="8.140625" style="66" customWidth="1"/>
    <col min="13835" max="13835" width="6.5703125" style="66" customWidth="1"/>
    <col min="13836" max="13836" width="5.85546875" style="66" customWidth="1"/>
    <col min="13837" max="13837" width="6" style="66" customWidth="1"/>
    <col min="13838" max="13839" width="10.28515625" style="66" customWidth="1"/>
    <col min="13840" max="14080" width="9.140625" style="66"/>
    <col min="14081" max="14081" width="7.42578125" style="66" customWidth="1"/>
    <col min="14082" max="14082" width="27.5703125" style="66" customWidth="1"/>
    <col min="14083" max="14083" width="28" style="66" customWidth="1"/>
    <col min="14084" max="14086" width="0" style="66" hidden="1" customWidth="1"/>
    <col min="14087" max="14087" width="6" style="66" customWidth="1"/>
    <col min="14088" max="14088" width="6.28515625" style="66" customWidth="1"/>
    <col min="14089" max="14089" width="6.85546875" style="66" customWidth="1"/>
    <col min="14090" max="14090" width="8.140625" style="66" customWidth="1"/>
    <col min="14091" max="14091" width="6.5703125" style="66" customWidth="1"/>
    <col min="14092" max="14092" width="5.85546875" style="66" customWidth="1"/>
    <col min="14093" max="14093" width="6" style="66" customWidth="1"/>
    <col min="14094" max="14095" width="10.28515625" style="66" customWidth="1"/>
    <col min="14096" max="14336" width="9.140625" style="66"/>
    <col min="14337" max="14337" width="7.42578125" style="66" customWidth="1"/>
    <col min="14338" max="14338" width="27.5703125" style="66" customWidth="1"/>
    <col min="14339" max="14339" width="28" style="66" customWidth="1"/>
    <col min="14340" max="14342" width="0" style="66" hidden="1" customWidth="1"/>
    <col min="14343" max="14343" width="6" style="66" customWidth="1"/>
    <col min="14344" max="14344" width="6.28515625" style="66" customWidth="1"/>
    <col min="14345" max="14345" width="6.85546875" style="66" customWidth="1"/>
    <col min="14346" max="14346" width="8.140625" style="66" customWidth="1"/>
    <col min="14347" max="14347" width="6.5703125" style="66" customWidth="1"/>
    <col min="14348" max="14348" width="5.85546875" style="66" customWidth="1"/>
    <col min="14349" max="14349" width="6" style="66" customWidth="1"/>
    <col min="14350" max="14351" width="10.28515625" style="66" customWidth="1"/>
    <col min="14352" max="14592" width="9.140625" style="66"/>
    <col min="14593" max="14593" width="7.42578125" style="66" customWidth="1"/>
    <col min="14594" max="14594" width="27.5703125" style="66" customWidth="1"/>
    <col min="14595" max="14595" width="28" style="66" customWidth="1"/>
    <col min="14596" max="14598" width="0" style="66" hidden="1" customWidth="1"/>
    <col min="14599" max="14599" width="6" style="66" customWidth="1"/>
    <col min="14600" max="14600" width="6.28515625" style="66" customWidth="1"/>
    <col min="14601" max="14601" width="6.85546875" style="66" customWidth="1"/>
    <col min="14602" max="14602" width="8.140625" style="66" customWidth="1"/>
    <col min="14603" max="14603" width="6.5703125" style="66" customWidth="1"/>
    <col min="14604" max="14604" width="5.85546875" style="66" customWidth="1"/>
    <col min="14605" max="14605" width="6" style="66" customWidth="1"/>
    <col min="14606" max="14607" width="10.28515625" style="66" customWidth="1"/>
    <col min="14608" max="14848" width="9.140625" style="66"/>
    <col min="14849" max="14849" width="7.42578125" style="66" customWidth="1"/>
    <col min="14850" max="14850" width="27.5703125" style="66" customWidth="1"/>
    <col min="14851" max="14851" width="28" style="66" customWidth="1"/>
    <col min="14852" max="14854" width="0" style="66" hidden="1" customWidth="1"/>
    <col min="14855" max="14855" width="6" style="66" customWidth="1"/>
    <col min="14856" max="14856" width="6.28515625" style="66" customWidth="1"/>
    <col min="14857" max="14857" width="6.85546875" style="66" customWidth="1"/>
    <col min="14858" max="14858" width="8.140625" style="66" customWidth="1"/>
    <col min="14859" max="14859" width="6.5703125" style="66" customWidth="1"/>
    <col min="14860" max="14860" width="5.85546875" style="66" customWidth="1"/>
    <col min="14861" max="14861" width="6" style="66" customWidth="1"/>
    <col min="14862" max="14863" width="10.28515625" style="66" customWidth="1"/>
    <col min="14864" max="15104" width="9.140625" style="66"/>
    <col min="15105" max="15105" width="7.42578125" style="66" customWidth="1"/>
    <col min="15106" max="15106" width="27.5703125" style="66" customWidth="1"/>
    <col min="15107" max="15107" width="28" style="66" customWidth="1"/>
    <col min="15108" max="15110" width="0" style="66" hidden="1" customWidth="1"/>
    <col min="15111" max="15111" width="6" style="66" customWidth="1"/>
    <col min="15112" max="15112" width="6.28515625" style="66" customWidth="1"/>
    <col min="15113" max="15113" width="6.85546875" style="66" customWidth="1"/>
    <col min="15114" max="15114" width="8.140625" style="66" customWidth="1"/>
    <col min="15115" max="15115" width="6.5703125" style="66" customWidth="1"/>
    <col min="15116" max="15116" width="5.85546875" style="66" customWidth="1"/>
    <col min="15117" max="15117" width="6" style="66" customWidth="1"/>
    <col min="15118" max="15119" width="10.28515625" style="66" customWidth="1"/>
    <col min="15120" max="15360" width="9.140625" style="66"/>
    <col min="15361" max="15361" width="7.42578125" style="66" customWidth="1"/>
    <col min="15362" max="15362" width="27.5703125" style="66" customWidth="1"/>
    <col min="15363" max="15363" width="28" style="66" customWidth="1"/>
    <col min="15364" max="15366" width="0" style="66" hidden="1" customWidth="1"/>
    <col min="15367" max="15367" width="6" style="66" customWidth="1"/>
    <col min="15368" max="15368" width="6.28515625" style="66" customWidth="1"/>
    <col min="15369" max="15369" width="6.85546875" style="66" customWidth="1"/>
    <col min="15370" max="15370" width="8.140625" style="66" customWidth="1"/>
    <col min="15371" max="15371" width="6.5703125" style="66" customWidth="1"/>
    <col min="15372" max="15372" width="5.85546875" style="66" customWidth="1"/>
    <col min="15373" max="15373" width="6" style="66" customWidth="1"/>
    <col min="15374" max="15375" width="10.28515625" style="66" customWidth="1"/>
    <col min="15376" max="15616" width="9.140625" style="66"/>
    <col min="15617" max="15617" width="7.42578125" style="66" customWidth="1"/>
    <col min="15618" max="15618" width="27.5703125" style="66" customWidth="1"/>
    <col min="15619" max="15619" width="28" style="66" customWidth="1"/>
    <col min="15620" max="15622" width="0" style="66" hidden="1" customWidth="1"/>
    <col min="15623" max="15623" width="6" style="66" customWidth="1"/>
    <col min="15624" max="15624" width="6.28515625" style="66" customWidth="1"/>
    <col min="15625" max="15625" width="6.85546875" style="66" customWidth="1"/>
    <col min="15626" max="15626" width="8.140625" style="66" customWidth="1"/>
    <col min="15627" max="15627" width="6.5703125" style="66" customWidth="1"/>
    <col min="15628" max="15628" width="5.85546875" style="66" customWidth="1"/>
    <col min="15629" max="15629" width="6" style="66" customWidth="1"/>
    <col min="15630" max="15631" width="10.28515625" style="66" customWidth="1"/>
    <col min="15632" max="15872" width="9.140625" style="66"/>
    <col min="15873" max="15873" width="7.42578125" style="66" customWidth="1"/>
    <col min="15874" max="15874" width="27.5703125" style="66" customWidth="1"/>
    <col min="15875" max="15875" width="28" style="66" customWidth="1"/>
    <col min="15876" max="15878" width="0" style="66" hidden="1" customWidth="1"/>
    <col min="15879" max="15879" width="6" style="66" customWidth="1"/>
    <col min="15880" max="15880" width="6.28515625" style="66" customWidth="1"/>
    <col min="15881" max="15881" width="6.85546875" style="66" customWidth="1"/>
    <col min="15882" max="15882" width="8.140625" style="66" customWidth="1"/>
    <col min="15883" max="15883" width="6.5703125" style="66" customWidth="1"/>
    <col min="15884" max="15884" width="5.85546875" style="66" customWidth="1"/>
    <col min="15885" max="15885" width="6" style="66" customWidth="1"/>
    <col min="15886" max="15887" width="10.28515625" style="66" customWidth="1"/>
    <col min="15888" max="16128" width="9.140625" style="66"/>
    <col min="16129" max="16129" width="7.42578125" style="66" customWidth="1"/>
    <col min="16130" max="16130" width="27.5703125" style="66" customWidth="1"/>
    <col min="16131" max="16131" width="28" style="66" customWidth="1"/>
    <col min="16132" max="16134" width="0" style="66" hidden="1" customWidth="1"/>
    <col min="16135" max="16135" width="6" style="66" customWidth="1"/>
    <col min="16136" max="16136" width="6.28515625" style="66" customWidth="1"/>
    <col min="16137" max="16137" width="6.85546875" style="66" customWidth="1"/>
    <col min="16138" max="16138" width="8.140625" style="66" customWidth="1"/>
    <col min="16139" max="16139" width="6.5703125" style="66" customWidth="1"/>
    <col min="16140" max="16140" width="5.85546875" style="66" customWidth="1"/>
    <col min="16141" max="16141" width="6" style="66" customWidth="1"/>
    <col min="16142" max="16143" width="10.28515625" style="66" customWidth="1"/>
    <col min="16144" max="16384" width="9.140625" style="66"/>
  </cols>
  <sheetData>
    <row r="1" spans="1:28" ht="33.75" customHeight="1" x14ac:dyDescent="0.3">
      <c r="A1" s="172"/>
      <c r="B1" s="62"/>
      <c r="C1" s="173" t="s">
        <v>68</v>
      </c>
      <c r="D1" s="174" t="s">
        <v>109</v>
      </c>
      <c r="E1" s="174"/>
      <c r="F1" s="174"/>
      <c r="G1" s="63"/>
      <c r="H1" s="63"/>
      <c r="I1" s="63"/>
      <c r="J1" s="63"/>
      <c r="K1" s="63"/>
      <c r="L1" s="63"/>
      <c r="M1" s="63"/>
      <c r="N1" s="63"/>
      <c r="O1" s="63"/>
      <c r="P1" s="64"/>
      <c r="Q1" s="65"/>
    </row>
    <row r="2" spans="1:28" ht="27" customHeight="1" x14ac:dyDescent="0.3">
      <c r="A2" s="172"/>
      <c r="B2" s="62"/>
      <c r="C2" s="173" t="s">
        <v>69</v>
      </c>
      <c r="D2" s="174"/>
      <c r="E2" s="174"/>
      <c r="F2" s="174"/>
      <c r="G2" s="67"/>
      <c r="H2" s="67"/>
      <c r="I2" s="67"/>
      <c r="J2" s="67"/>
      <c r="K2" s="67"/>
      <c r="L2" s="67"/>
      <c r="M2" s="67"/>
      <c r="N2" s="67"/>
      <c r="O2" s="67"/>
      <c r="P2" s="67"/>
      <c r="Q2" s="65"/>
      <c r="AB2" s="65"/>
    </row>
    <row r="3" spans="1:28" ht="20.25" customHeight="1" x14ac:dyDescent="0.3">
      <c r="A3" s="172"/>
      <c r="B3" s="62"/>
      <c r="C3" s="267" t="s">
        <v>70</v>
      </c>
      <c r="D3" s="267"/>
      <c r="E3" s="267"/>
      <c r="F3" s="267"/>
      <c r="G3" s="267"/>
      <c r="H3" s="267"/>
      <c r="I3" s="267"/>
      <c r="J3" s="267"/>
      <c r="K3" s="267"/>
      <c r="L3" s="68"/>
      <c r="M3" s="68"/>
      <c r="N3" s="68"/>
      <c r="O3" s="68"/>
      <c r="P3" s="68"/>
      <c r="Q3" s="65"/>
    </row>
    <row r="4" spans="1:28" ht="19.5" customHeight="1" x14ac:dyDescent="0.3">
      <c r="A4" s="172"/>
      <c r="B4" s="268" t="s">
        <v>0</v>
      </c>
      <c r="C4" s="269" t="s">
        <v>71</v>
      </c>
      <c r="D4" s="271" t="s">
        <v>72</v>
      </c>
      <c r="E4" s="271"/>
      <c r="F4" s="271"/>
      <c r="G4" s="258"/>
      <c r="H4" s="258"/>
      <c r="I4" s="258"/>
      <c r="J4" s="258"/>
      <c r="K4" s="175"/>
      <c r="L4" s="176"/>
      <c r="M4" s="176"/>
      <c r="N4" s="176"/>
      <c r="O4" s="71"/>
      <c r="P4" s="72"/>
      <c r="Q4" s="65"/>
    </row>
    <row r="5" spans="1:28" ht="18.75" x14ac:dyDescent="0.3">
      <c r="A5" s="172"/>
      <c r="B5" s="268"/>
      <c r="C5" s="270"/>
      <c r="D5" s="73"/>
      <c r="E5" s="73"/>
      <c r="F5" s="73"/>
      <c r="G5" s="262" t="s">
        <v>110</v>
      </c>
      <c r="H5" s="262" t="s">
        <v>111</v>
      </c>
      <c r="I5" s="262" t="s">
        <v>112</v>
      </c>
      <c r="J5" s="264" t="s">
        <v>77</v>
      </c>
      <c r="K5" s="262" t="s">
        <v>113</v>
      </c>
      <c r="L5" s="262" t="s">
        <v>114</v>
      </c>
      <c r="M5" s="262" t="s">
        <v>107</v>
      </c>
      <c r="N5" s="261" t="s">
        <v>77</v>
      </c>
      <c r="O5" s="282" t="s">
        <v>77</v>
      </c>
      <c r="P5" s="72"/>
      <c r="Q5" s="65"/>
    </row>
    <row r="6" spans="1:28" ht="18.75" x14ac:dyDescent="0.3">
      <c r="A6" s="172"/>
      <c r="B6" s="268"/>
      <c r="C6" s="270"/>
      <c r="D6" s="73"/>
      <c r="E6" s="73"/>
      <c r="F6" s="73"/>
      <c r="G6" s="274"/>
      <c r="H6" s="274"/>
      <c r="I6" s="274"/>
      <c r="J6" s="265"/>
      <c r="K6" s="274"/>
      <c r="L6" s="274"/>
      <c r="M6" s="274"/>
      <c r="N6" s="281"/>
      <c r="O6" s="283"/>
      <c r="P6" s="72"/>
      <c r="Q6" s="65"/>
    </row>
    <row r="7" spans="1:28" ht="19.5" thickBot="1" x14ac:dyDescent="0.35">
      <c r="A7" s="172"/>
      <c r="B7" s="239" t="s">
        <v>86</v>
      </c>
      <c r="C7" s="240"/>
      <c r="D7" s="240"/>
      <c r="E7" s="240"/>
      <c r="F7" s="240"/>
      <c r="G7" s="240"/>
      <c r="H7" s="240"/>
      <c r="I7" s="240"/>
      <c r="J7" s="240"/>
      <c r="K7" s="74"/>
      <c r="L7" s="74"/>
      <c r="M7" s="74"/>
      <c r="N7" s="74"/>
      <c r="O7" s="74"/>
      <c r="P7" s="72"/>
      <c r="Q7" s="65"/>
    </row>
    <row r="8" spans="1:28" ht="18.75" x14ac:dyDescent="0.3">
      <c r="A8" s="172"/>
      <c r="B8" s="280" t="s">
        <v>5</v>
      </c>
      <c r="C8" s="75" t="s">
        <v>6</v>
      </c>
      <c r="D8" s="76"/>
      <c r="E8" s="77"/>
      <c r="F8" s="78"/>
      <c r="G8" s="81">
        <v>3</v>
      </c>
      <c r="H8" s="177">
        <v>3</v>
      </c>
      <c r="I8" s="177">
        <v>3</v>
      </c>
      <c r="J8" s="178">
        <f>SUM(G8:I8)</f>
        <v>9</v>
      </c>
      <c r="K8" s="177">
        <v>3</v>
      </c>
      <c r="L8" s="179">
        <v>3</v>
      </c>
      <c r="M8" s="179">
        <v>3</v>
      </c>
      <c r="N8" s="180">
        <f>SUM(K8:M8)</f>
        <v>9</v>
      </c>
      <c r="O8" s="181">
        <f>SUM(J8,N8)</f>
        <v>18</v>
      </c>
      <c r="P8" s="84"/>
      <c r="Q8" s="65"/>
    </row>
    <row r="9" spans="1:28" ht="18.75" x14ac:dyDescent="0.3">
      <c r="A9" s="172"/>
      <c r="B9" s="280"/>
      <c r="C9" s="75" t="s">
        <v>7</v>
      </c>
      <c r="D9" s="85"/>
      <c r="E9" s="86"/>
      <c r="F9" s="87"/>
      <c r="G9" s="81">
        <v>2</v>
      </c>
      <c r="H9" s="177">
        <v>2</v>
      </c>
      <c r="I9" s="177">
        <v>2</v>
      </c>
      <c r="J9" s="178">
        <f t="shared" ref="J9:J40" si="0">SUM(G9:I9)</f>
        <v>6</v>
      </c>
      <c r="K9" s="177">
        <v>3</v>
      </c>
      <c r="L9" s="179">
        <v>3</v>
      </c>
      <c r="M9" s="179">
        <v>3</v>
      </c>
      <c r="N9" s="180">
        <f t="shared" ref="N9:N32" si="1">SUM(K9:M9)</f>
        <v>9</v>
      </c>
      <c r="O9" s="181">
        <f t="shared" ref="O9:O40" si="2">SUM(J9,N9)</f>
        <v>15</v>
      </c>
      <c r="P9" s="84"/>
      <c r="Q9" s="65"/>
    </row>
    <row r="10" spans="1:28" ht="18.75" x14ac:dyDescent="0.3">
      <c r="A10" s="172"/>
      <c r="B10" s="250" t="s">
        <v>87</v>
      </c>
      <c r="C10" s="75" t="s">
        <v>9</v>
      </c>
      <c r="D10" s="85"/>
      <c r="E10" s="86"/>
      <c r="F10" s="87"/>
      <c r="G10" s="81"/>
      <c r="H10" s="177"/>
      <c r="I10" s="177"/>
      <c r="J10" s="178"/>
      <c r="K10" s="177"/>
      <c r="L10" s="179"/>
      <c r="M10" s="179"/>
      <c r="N10" s="180"/>
      <c r="O10" s="181">
        <f t="shared" si="2"/>
        <v>0</v>
      </c>
      <c r="P10" s="84"/>
      <c r="Q10" s="65"/>
    </row>
    <row r="11" spans="1:28" ht="18.75" x14ac:dyDescent="0.3">
      <c r="A11" s="172"/>
      <c r="B11" s="279"/>
      <c r="C11" s="75" t="s">
        <v>10</v>
      </c>
      <c r="D11" s="85"/>
      <c r="E11" s="86"/>
      <c r="F11" s="87"/>
      <c r="G11" s="81"/>
      <c r="H11" s="177"/>
      <c r="I11" s="177"/>
      <c r="J11" s="178"/>
      <c r="K11" s="177"/>
      <c r="L11" s="179"/>
      <c r="M11" s="179"/>
      <c r="N11" s="180"/>
      <c r="O11" s="181">
        <f t="shared" si="2"/>
        <v>0</v>
      </c>
      <c r="P11" s="84"/>
      <c r="Q11" s="65"/>
    </row>
    <row r="12" spans="1:28" ht="18.75" x14ac:dyDescent="0.3">
      <c r="A12" s="172"/>
      <c r="B12" s="247" t="s">
        <v>11</v>
      </c>
      <c r="C12" s="249" t="s">
        <v>12</v>
      </c>
      <c r="D12" s="85"/>
      <c r="E12" s="86"/>
      <c r="F12" s="87"/>
      <c r="G12" s="81">
        <v>3</v>
      </c>
      <c r="H12" s="177">
        <v>3</v>
      </c>
      <c r="I12" s="177">
        <v>3</v>
      </c>
      <c r="J12" s="178">
        <f t="shared" si="0"/>
        <v>9</v>
      </c>
      <c r="K12" s="177">
        <v>3</v>
      </c>
      <c r="L12" s="179">
        <v>3</v>
      </c>
      <c r="M12" s="179">
        <v>3</v>
      </c>
      <c r="N12" s="180">
        <f t="shared" si="1"/>
        <v>9</v>
      </c>
      <c r="O12" s="181">
        <f t="shared" si="2"/>
        <v>18</v>
      </c>
      <c r="P12" s="89"/>
      <c r="Q12" s="65"/>
    </row>
    <row r="13" spans="1:28" ht="19.5" thickBot="1" x14ac:dyDescent="0.35">
      <c r="A13" s="172"/>
      <c r="B13" s="248"/>
      <c r="C13" s="249"/>
      <c r="D13" s="90"/>
      <c r="E13" s="91"/>
      <c r="F13" s="92"/>
      <c r="G13" s="81">
        <v>3</v>
      </c>
      <c r="H13" s="177">
        <v>3</v>
      </c>
      <c r="I13" s="177">
        <v>3</v>
      </c>
      <c r="J13" s="178">
        <f t="shared" si="0"/>
        <v>9</v>
      </c>
      <c r="K13" s="177">
        <v>3</v>
      </c>
      <c r="L13" s="179">
        <v>3</v>
      </c>
      <c r="M13" s="179">
        <v>3</v>
      </c>
      <c r="N13" s="180">
        <f t="shared" si="1"/>
        <v>9</v>
      </c>
      <c r="O13" s="181">
        <f t="shared" si="2"/>
        <v>18</v>
      </c>
      <c r="P13" s="84"/>
      <c r="Q13" s="65"/>
    </row>
    <row r="14" spans="1:28" ht="19.5" customHeight="1" thickBot="1" x14ac:dyDescent="0.35">
      <c r="A14" s="172"/>
      <c r="B14" s="250" t="s">
        <v>19</v>
      </c>
      <c r="C14" s="75" t="s">
        <v>20</v>
      </c>
      <c r="D14" s="93"/>
      <c r="E14" s="94"/>
      <c r="F14" s="95"/>
      <c r="G14" s="81"/>
      <c r="H14" s="177"/>
      <c r="I14" s="177"/>
      <c r="J14" s="178"/>
      <c r="K14" s="177"/>
      <c r="L14" s="179"/>
      <c r="M14" s="179"/>
      <c r="N14" s="180"/>
      <c r="O14" s="181">
        <f t="shared" si="2"/>
        <v>0</v>
      </c>
      <c r="P14" s="84"/>
      <c r="Q14" s="65"/>
    </row>
    <row r="15" spans="1:28" ht="18.75" x14ac:dyDescent="0.3">
      <c r="A15" s="172"/>
      <c r="B15" s="251"/>
      <c r="C15" s="75" t="s">
        <v>88</v>
      </c>
      <c r="D15" s="90"/>
      <c r="E15" s="91"/>
      <c r="F15" s="92"/>
      <c r="G15" s="81">
        <v>3</v>
      </c>
      <c r="H15" s="177">
        <v>3</v>
      </c>
      <c r="I15" s="177">
        <v>3</v>
      </c>
      <c r="J15" s="178">
        <f t="shared" si="0"/>
        <v>9</v>
      </c>
      <c r="K15" s="177">
        <v>3</v>
      </c>
      <c r="L15" s="179">
        <v>3</v>
      </c>
      <c r="M15" s="179">
        <v>3</v>
      </c>
      <c r="N15" s="180">
        <f t="shared" si="1"/>
        <v>9</v>
      </c>
      <c r="O15" s="181">
        <f t="shared" si="2"/>
        <v>18</v>
      </c>
      <c r="P15" s="84"/>
      <c r="Q15" s="65"/>
    </row>
    <row r="16" spans="1:28" ht="18.75" x14ac:dyDescent="0.3">
      <c r="A16" s="172"/>
      <c r="B16" s="251"/>
      <c r="C16" s="75" t="s">
        <v>89</v>
      </c>
      <c r="D16" s="90"/>
      <c r="E16" s="91"/>
      <c r="F16" s="92"/>
      <c r="G16" s="81">
        <v>2</v>
      </c>
      <c r="H16" s="177">
        <v>2</v>
      </c>
      <c r="I16" s="177">
        <v>2</v>
      </c>
      <c r="J16" s="178">
        <f t="shared" si="0"/>
        <v>6</v>
      </c>
      <c r="K16" s="177">
        <v>2</v>
      </c>
      <c r="L16" s="179">
        <v>2</v>
      </c>
      <c r="M16" s="179">
        <v>2</v>
      </c>
      <c r="N16" s="180">
        <f t="shared" si="1"/>
        <v>6</v>
      </c>
      <c r="O16" s="181">
        <f t="shared" si="2"/>
        <v>12</v>
      </c>
      <c r="P16" s="84"/>
      <c r="Q16" s="65"/>
    </row>
    <row r="17" spans="1:17" ht="18.75" x14ac:dyDescent="0.3">
      <c r="A17" s="172"/>
      <c r="B17" s="251"/>
      <c r="C17" s="253" t="s">
        <v>21</v>
      </c>
      <c r="D17" s="90"/>
      <c r="E17" s="91"/>
      <c r="F17" s="92"/>
      <c r="G17" s="81">
        <v>1</v>
      </c>
      <c r="H17" s="88">
        <v>1</v>
      </c>
      <c r="I17" s="88">
        <v>1</v>
      </c>
      <c r="J17" s="178">
        <f t="shared" si="0"/>
        <v>3</v>
      </c>
      <c r="K17" s="177">
        <v>1</v>
      </c>
      <c r="L17" s="182">
        <v>1</v>
      </c>
      <c r="M17" s="182">
        <v>1</v>
      </c>
      <c r="N17" s="180">
        <f t="shared" si="1"/>
        <v>3</v>
      </c>
      <c r="O17" s="181">
        <f t="shared" si="2"/>
        <v>6</v>
      </c>
      <c r="P17" s="84"/>
      <c r="Q17" s="65"/>
    </row>
    <row r="18" spans="1:17" ht="18.75" x14ac:dyDescent="0.3">
      <c r="A18" s="172"/>
      <c r="B18" s="252"/>
      <c r="C18" s="254"/>
      <c r="D18" s="90"/>
      <c r="E18" s="91"/>
      <c r="F18" s="92"/>
      <c r="G18" s="81">
        <v>1</v>
      </c>
      <c r="H18" s="88">
        <v>1</v>
      </c>
      <c r="I18" s="88">
        <v>1</v>
      </c>
      <c r="J18" s="178">
        <f t="shared" si="0"/>
        <v>3</v>
      </c>
      <c r="K18" s="177">
        <v>1</v>
      </c>
      <c r="L18" s="182">
        <v>1</v>
      </c>
      <c r="M18" s="182">
        <v>1</v>
      </c>
      <c r="N18" s="180">
        <f t="shared" si="1"/>
        <v>3</v>
      </c>
      <c r="O18" s="181">
        <f t="shared" si="2"/>
        <v>6</v>
      </c>
      <c r="P18" s="84"/>
      <c r="Q18" s="65"/>
    </row>
    <row r="19" spans="1:17" ht="18.75" x14ac:dyDescent="0.3">
      <c r="A19" s="172"/>
      <c r="B19" s="250" t="s">
        <v>90</v>
      </c>
      <c r="C19" s="75" t="s">
        <v>91</v>
      </c>
      <c r="D19" s="96"/>
      <c r="E19" s="97"/>
      <c r="F19" s="98"/>
      <c r="G19" s="81">
        <v>1</v>
      </c>
      <c r="H19" s="177">
        <v>1</v>
      </c>
      <c r="I19" s="177">
        <v>1</v>
      </c>
      <c r="J19" s="178">
        <f t="shared" si="0"/>
        <v>3</v>
      </c>
      <c r="K19" s="177">
        <v>1</v>
      </c>
      <c r="L19" s="179">
        <v>1</v>
      </c>
      <c r="M19" s="179">
        <v>1</v>
      </c>
      <c r="N19" s="180">
        <f t="shared" si="1"/>
        <v>3</v>
      </c>
      <c r="O19" s="181">
        <f t="shared" si="2"/>
        <v>6</v>
      </c>
      <c r="P19" s="84"/>
      <c r="Q19" s="65"/>
    </row>
    <row r="20" spans="1:17" ht="18.75" x14ac:dyDescent="0.3">
      <c r="A20" s="172"/>
      <c r="B20" s="251"/>
      <c r="C20" s="75" t="s">
        <v>92</v>
      </c>
      <c r="D20" s="96"/>
      <c r="E20" s="97"/>
      <c r="F20" s="98"/>
      <c r="G20" s="81">
        <v>1</v>
      </c>
      <c r="H20" s="177">
        <v>1</v>
      </c>
      <c r="I20" s="177">
        <v>1</v>
      </c>
      <c r="J20" s="178">
        <f t="shared" si="0"/>
        <v>3</v>
      </c>
      <c r="K20" s="177">
        <v>2</v>
      </c>
      <c r="L20" s="179">
        <v>2</v>
      </c>
      <c r="M20" s="179">
        <v>2</v>
      </c>
      <c r="N20" s="180">
        <f t="shared" si="1"/>
        <v>6</v>
      </c>
      <c r="O20" s="181">
        <f t="shared" si="2"/>
        <v>9</v>
      </c>
      <c r="P20" s="84"/>
      <c r="Q20" s="65"/>
    </row>
    <row r="21" spans="1:17" ht="18.75" x14ac:dyDescent="0.3">
      <c r="A21" s="172"/>
      <c r="B21" s="251"/>
      <c r="C21" s="99" t="s">
        <v>93</v>
      </c>
      <c r="D21" s="100"/>
      <c r="E21" s="101"/>
      <c r="F21" s="102"/>
      <c r="G21" s="81">
        <v>1</v>
      </c>
      <c r="H21" s="177">
        <v>1</v>
      </c>
      <c r="I21" s="177">
        <v>1</v>
      </c>
      <c r="J21" s="178">
        <f t="shared" si="0"/>
        <v>3</v>
      </c>
      <c r="K21" s="177">
        <v>1</v>
      </c>
      <c r="L21" s="183">
        <v>1</v>
      </c>
      <c r="M21" s="183">
        <v>1</v>
      </c>
      <c r="N21" s="180">
        <f t="shared" si="1"/>
        <v>3</v>
      </c>
      <c r="O21" s="181">
        <f t="shared" si="2"/>
        <v>6</v>
      </c>
      <c r="P21" s="84"/>
      <c r="Q21" s="65"/>
    </row>
    <row r="22" spans="1:17" ht="18.75" x14ac:dyDescent="0.3">
      <c r="A22" s="172"/>
      <c r="B22" s="252"/>
      <c r="C22" s="75" t="s">
        <v>55</v>
      </c>
      <c r="D22" s="100"/>
      <c r="E22" s="101"/>
      <c r="F22" s="102"/>
      <c r="G22" s="81">
        <v>2</v>
      </c>
      <c r="H22" s="177">
        <v>2</v>
      </c>
      <c r="I22" s="177">
        <v>2</v>
      </c>
      <c r="J22" s="178">
        <f t="shared" si="0"/>
        <v>6</v>
      </c>
      <c r="K22" s="177">
        <v>2</v>
      </c>
      <c r="L22" s="179">
        <v>2</v>
      </c>
      <c r="M22" s="179">
        <v>2</v>
      </c>
      <c r="N22" s="180">
        <f t="shared" si="1"/>
        <v>6</v>
      </c>
      <c r="O22" s="181">
        <f t="shared" si="2"/>
        <v>12</v>
      </c>
      <c r="P22" s="84"/>
      <c r="Q22" s="65"/>
    </row>
    <row r="23" spans="1:17" ht="18.75" x14ac:dyDescent="0.3">
      <c r="A23" s="172"/>
      <c r="B23" s="280" t="s">
        <v>95</v>
      </c>
      <c r="C23" s="113" t="s">
        <v>23</v>
      </c>
      <c r="D23" s="100"/>
      <c r="E23" s="101"/>
      <c r="F23" s="102"/>
      <c r="G23" s="81">
        <v>2</v>
      </c>
      <c r="H23" s="177">
        <v>2</v>
      </c>
      <c r="I23" s="177">
        <v>2</v>
      </c>
      <c r="J23" s="178">
        <f t="shared" si="0"/>
        <v>6</v>
      </c>
      <c r="K23" s="118">
        <v>3</v>
      </c>
      <c r="L23" s="184">
        <v>3</v>
      </c>
      <c r="M23" s="184">
        <v>3</v>
      </c>
      <c r="N23" s="185">
        <f t="shared" si="1"/>
        <v>9</v>
      </c>
      <c r="O23" s="181">
        <f t="shared" si="2"/>
        <v>15</v>
      </c>
      <c r="P23" s="84"/>
      <c r="Q23" s="65"/>
    </row>
    <row r="24" spans="1:17" ht="18.75" x14ac:dyDescent="0.3">
      <c r="A24" s="172"/>
      <c r="B24" s="280"/>
      <c r="C24" s="113" t="s">
        <v>25</v>
      </c>
      <c r="D24" s="100"/>
      <c r="E24" s="101"/>
      <c r="F24" s="102"/>
      <c r="G24" s="81">
        <v>2</v>
      </c>
      <c r="H24" s="177">
        <v>2</v>
      </c>
      <c r="I24" s="177">
        <v>2</v>
      </c>
      <c r="J24" s="178">
        <f t="shared" si="0"/>
        <v>6</v>
      </c>
      <c r="K24" s="177">
        <v>2</v>
      </c>
      <c r="L24" s="179">
        <v>2</v>
      </c>
      <c r="M24" s="179">
        <v>2</v>
      </c>
      <c r="N24" s="180">
        <f t="shared" si="1"/>
        <v>6</v>
      </c>
      <c r="O24" s="181">
        <f t="shared" si="2"/>
        <v>12</v>
      </c>
      <c r="P24" s="84"/>
      <c r="Q24" s="65"/>
    </row>
    <row r="25" spans="1:17" ht="18.75" x14ac:dyDescent="0.3">
      <c r="A25" s="172"/>
      <c r="B25" s="280"/>
      <c r="C25" s="113" t="s">
        <v>26</v>
      </c>
      <c r="D25" s="100"/>
      <c r="E25" s="101"/>
      <c r="F25" s="102"/>
      <c r="G25" s="114">
        <v>2</v>
      </c>
      <c r="H25" s="118">
        <v>2</v>
      </c>
      <c r="I25" s="118">
        <v>2</v>
      </c>
      <c r="J25" s="186">
        <f t="shared" si="0"/>
        <v>6</v>
      </c>
      <c r="K25" s="118">
        <v>2</v>
      </c>
      <c r="L25" s="184">
        <v>2</v>
      </c>
      <c r="M25" s="184">
        <v>2</v>
      </c>
      <c r="N25" s="185">
        <f t="shared" si="1"/>
        <v>6</v>
      </c>
      <c r="O25" s="181">
        <f t="shared" si="2"/>
        <v>12</v>
      </c>
      <c r="P25" s="84"/>
      <c r="Q25" s="65"/>
    </row>
    <row r="26" spans="1:17" ht="18.75" x14ac:dyDescent="0.3">
      <c r="A26" s="172"/>
      <c r="B26" s="256" t="s">
        <v>96</v>
      </c>
      <c r="C26" s="117" t="s">
        <v>97</v>
      </c>
      <c r="D26" s="85"/>
      <c r="E26" s="86"/>
      <c r="F26" s="87"/>
      <c r="G26" s="114">
        <v>1</v>
      </c>
      <c r="H26" s="118">
        <v>1</v>
      </c>
      <c r="I26" s="118">
        <v>1</v>
      </c>
      <c r="J26" s="186">
        <f t="shared" si="0"/>
        <v>3</v>
      </c>
      <c r="K26" s="118"/>
      <c r="L26" s="184"/>
      <c r="M26" s="184"/>
      <c r="N26" s="185"/>
      <c r="O26" s="181">
        <f t="shared" si="2"/>
        <v>3</v>
      </c>
      <c r="P26" s="84"/>
      <c r="Q26" s="65"/>
    </row>
    <row r="27" spans="1:17" ht="31.5" x14ac:dyDescent="0.3">
      <c r="A27" s="172"/>
      <c r="B27" s="256"/>
      <c r="C27" s="117" t="s">
        <v>98</v>
      </c>
      <c r="D27" s="85"/>
      <c r="E27" s="86"/>
      <c r="F27" s="87"/>
      <c r="G27" s="118">
        <v>1</v>
      </c>
      <c r="H27" s="118">
        <v>1</v>
      </c>
      <c r="I27" s="118">
        <v>1</v>
      </c>
      <c r="J27" s="186">
        <f t="shared" si="0"/>
        <v>3</v>
      </c>
      <c r="K27" s="118"/>
      <c r="L27" s="184"/>
      <c r="M27" s="184"/>
      <c r="N27" s="185"/>
      <c r="O27" s="181">
        <f t="shared" si="2"/>
        <v>3</v>
      </c>
      <c r="P27" s="84"/>
      <c r="Q27" s="65"/>
    </row>
    <row r="28" spans="1:17" ht="18.75" x14ac:dyDescent="0.3">
      <c r="A28" s="172"/>
      <c r="B28" s="256" t="s">
        <v>99</v>
      </c>
      <c r="C28" s="257" t="s">
        <v>100</v>
      </c>
      <c r="D28" s="85"/>
      <c r="E28" s="86"/>
      <c r="F28" s="87"/>
      <c r="G28" s="114">
        <v>1</v>
      </c>
      <c r="H28" s="118">
        <v>1</v>
      </c>
      <c r="I28" s="118">
        <v>1</v>
      </c>
      <c r="J28" s="186">
        <f t="shared" si="0"/>
        <v>3</v>
      </c>
      <c r="K28" s="118"/>
      <c r="L28" s="184"/>
      <c r="M28" s="184"/>
      <c r="N28" s="185"/>
      <c r="O28" s="181">
        <f t="shared" si="2"/>
        <v>3</v>
      </c>
      <c r="P28" s="84"/>
      <c r="Q28" s="65"/>
    </row>
    <row r="29" spans="1:17" ht="18.75" x14ac:dyDescent="0.3">
      <c r="A29" s="172"/>
      <c r="B29" s="256"/>
      <c r="C29" s="257"/>
      <c r="D29" s="96"/>
      <c r="E29" s="97"/>
      <c r="F29" s="98"/>
      <c r="G29" s="114">
        <v>1</v>
      </c>
      <c r="H29" s="118">
        <v>1</v>
      </c>
      <c r="I29" s="118">
        <v>1</v>
      </c>
      <c r="J29" s="186">
        <f t="shared" si="0"/>
        <v>3</v>
      </c>
      <c r="K29" s="118"/>
      <c r="L29" s="184"/>
      <c r="M29" s="184"/>
      <c r="N29" s="185"/>
      <c r="O29" s="181">
        <f t="shared" si="2"/>
        <v>3</v>
      </c>
      <c r="P29" s="84"/>
      <c r="Q29" s="65"/>
    </row>
    <row r="30" spans="1:17" ht="31.5" x14ac:dyDescent="0.3">
      <c r="A30" s="172"/>
      <c r="B30" s="280" t="s">
        <v>101</v>
      </c>
      <c r="C30" s="117" t="s">
        <v>30</v>
      </c>
      <c r="D30" s="96"/>
      <c r="E30" s="97"/>
      <c r="F30" s="98"/>
      <c r="G30" s="114">
        <v>1</v>
      </c>
      <c r="H30" s="118">
        <v>1</v>
      </c>
      <c r="I30" s="118">
        <v>1</v>
      </c>
      <c r="J30" s="186">
        <f t="shared" si="0"/>
        <v>3</v>
      </c>
      <c r="K30" s="118">
        <v>1</v>
      </c>
      <c r="L30" s="184">
        <v>1</v>
      </c>
      <c r="M30" s="184">
        <v>1</v>
      </c>
      <c r="N30" s="185">
        <f t="shared" si="1"/>
        <v>3</v>
      </c>
      <c r="O30" s="181">
        <f t="shared" si="2"/>
        <v>6</v>
      </c>
      <c r="P30" s="84"/>
      <c r="Q30" s="65"/>
    </row>
    <row r="31" spans="1:17" ht="25.5" customHeight="1" thickBot="1" x14ac:dyDescent="0.35">
      <c r="A31" s="172"/>
      <c r="B31" s="250"/>
      <c r="C31" s="119" t="s">
        <v>28</v>
      </c>
      <c r="D31" s="90"/>
      <c r="E31" s="91"/>
      <c r="F31" s="92"/>
      <c r="G31" s="122">
        <v>3</v>
      </c>
      <c r="H31" s="187">
        <v>3</v>
      </c>
      <c r="I31" s="187">
        <v>3</v>
      </c>
      <c r="J31" s="188">
        <f t="shared" si="0"/>
        <v>9</v>
      </c>
      <c r="K31" s="187">
        <v>3</v>
      </c>
      <c r="L31" s="189">
        <v>3</v>
      </c>
      <c r="M31" s="189">
        <v>3</v>
      </c>
      <c r="N31" s="190">
        <f t="shared" si="1"/>
        <v>9</v>
      </c>
      <c r="O31" s="191">
        <f t="shared" si="2"/>
        <v>18</v>
      </c>
      <c r="P31" s="84"/>
      <c r="Q31" s="65"/>
    </row>
    <row r="32" spans="1:17" ht="18.75" x14ac:dyDescent="0.3">
      <c r="A32" s="172"/>
      <c r="B32" s="241" t="s">
        <v>102</v>
      </c>
      <c r="C32" s="243"/>
      <c r="D32" s="126"/>
      <c r="E32" s="127"/>
      <c r="F32" s="128"/>
      <c r="G32" s="192">
        <f>SUM(G8:G31)-G29-G18-G13</f>
        <v>32</v>
      </c>
      <c r="H32" s="192">
        <f>SUM(H8:H31)-H29-H18-H13</f>
        <v>32</v>
      </c>
      <c r="I32" s="192">
        <f>SUM(I8:I31)-I29-I18-I13</f>
        <v>32</v>
      </c>
      <c r="J32" s="193">
        <f>SUM(J8:J31)-J29-J18-J13</f>
        <v>96</v>
      </c>
      <c r="K32" s="192">
        <f>SUM(K8:K31)-K18-K13</f>
        <v>32</v>
      </c>
      <c r="L32" s="192">
        <f>SUM(L8:L31)-L18-L13</f>
        <v>32</v>
      </c>
      <c r="M32" s="192">
        <f>SUM(M8:M31)-M18-M13</f>
        <v>32</v>
      </c>
      <c r="N32" s="194">
        <f t="shared" si="1"/>
        <v>96</v>
      </c>
      <c r="O32" s="195">
        <f t="shared" si="2"/>
        <v>192</v>
      </c>
      <c r="P32" s="84"/>
      <c r="Q32" s="65"/>
    </row>
    <row r="33" spans="1:17" ht="19.5" thickBot="1" x14ac:dyDescent="0.35">
      <c r="A33" s="172"/>
      <c r="B33" s="242"/>
      <c r="C33" s="244"/>
      <c r="D33" s="136"/>
      <c r="E33" s="137"/>
      <c r="F33" s="138"/>
      <c r="G33" s="143"/>
      <c r="H33" s="143"/>
      <c r="I33" s="143"/>
      <c r="J33" s="196">
        <f>SUM(J13,J18,J29)</f>
        <v>15</v>
      </c>
      <c r="K33" s="197"/>
      <c r="L33" s="198"/>
      <c r="M33" s="198"/>
      <c r="N33" s="199">
        <f>SUM(N13,N21)</f>
        <v>12</v>
      </c>
      <c r="O33" s="191">
        <f t="shared" si="2"/>
        <v>27</v>
      </c>
      <c r="P33" s="84"/>
      <c r="Q33" s="65"/>
    </row>
    <row r="34" spans="1:17" ht="37.5" customHeight="1" thickBot="1" x14ac:dyDescent="0.35">
      <c r="A34" s="172"/>
      <c r="B34" s="228" t="s">
        <v>115</v>
      </c>
      <c r="C34" s="229"/>
      <c r="D34" s="145"/>
      <c r="E34" s="146"/>
      <c r="F34" s="147"/>
      <c r="G34" s="200">
        <f t="shared" ref="G34:M34" si="3">SUM(G35:G39)</f>
        <v>4</v>
      </c>
      <c r="H34" s="200">
        <f t="shared" si="3"/>
        <v>4</v>
      </c>
      <c r="I34" s="200">
        <f t="shared" si="3"/>
        <v>4</v>
      </c>
      <c r="J34" s="201">
        <f t="shared" si="3"/>
        <v>12</v>
      </c>
      <c r="K34" s="200">
        <f t="shared" si="3"/>
        <v>4</v>
      </c>
      <c r="L34" s="200">
        <f t="shared" si="3"/>
        <v>4</v>
      </c>
      <c r="M34" s="200">
        <f t="shared" si="3"/>
        <v>4</v>
      </c>
      <c r="N34" s="202">
        <f>SUM(K34:M34)</f>
        <v>12</v>
      </c>
      <c r="O34" s="203">
        <f t="shared" si="2"/>
        <v>24</v>
      </c>
      <c r="P34" s="84"/>
      <c r="Q34" s="65"/>
    </row>
    <row r="35" spans="1:17" ht="18.75" x14ac:dyDescent="0.3">
      <c r="A35" s="172"/>
      <c r="B35" s="230" t="s">
        <v>104</v>
      </c>
      <c r="C35" s="231"/>
      <c r="D35" s="152"/>
      <c r="E35" s="153"/>
      <c r="F35" s="154"/>
      <c r="G35" s="159">
        <v>1</v>
      </c>
      <c r="H35" s="159">
        <v>1</v>
      </c>
      <c r="I35" s="159">
        <v>1</v>
      </c>
      <c r="J35" s="204">
        <f t="shared" si="0"/>
        <v>3</v>
      </c>
      <c r="K35" s="205">
        <v>1</v>
      </c>
      <c r="L35" s="206">
        <v>1</v>
      </c>
      <c r="M35" s="206">
        <v>1</v>
      </c>
      <c r="N35" s="207">
        <f t="shared" ref="N35:N40" si="4">SUM(K35:M35)</f>
        <v>3</v>
      </c>
      <c r="O35" s="195">
        <f t="shared" si="2"/>
        <v>6</v>
      </c>
      <c r="P35" s="84"/>
      <c r="Q35" s="65"/>
    </row>
    <row r="36" spans="1:17" ht="18.75" x14ac:dyDescent="0.3">
      <c r="A36" s="172"/>
      <c r="B36" s="232" t="s">
        <v>116</v>
      </c>
      <c r="C36" s="276"/>
      <c r="D36" s="152"/>
      <c r="E36" s="153"/>
      <c r="F36" s="154"/>
      <c r="G36" s="114">
        <v>1</v>
      </c>
      <c r="H36" s="114">
        <v>1</v>
      </c>
      <c r="I36" s="114">
        <v>1</v>
      </c>
      <c r="J36" s="204">
        <f t="shared" si="0"/>
        <v>3</v>
      </c>
      <c r="K36" s="118">
        <v>1</v>
      </c>
      <c r="L36" s="184">
        <v>1</v>
      </c>
      <c r="M36" s="184">
        <v>1</v>
      </c>
      <c r="N36" s="185">
        <f t="shared" si="4"/>
        <v>3</v>
      </c>
      <c r="O36" s="181">
        <f t="shared" si="2"/>
        <v>6</v>
      </c>
      <c r="P36" s="84"/>
      <c r="Q36" s="65"/>
    </row>
    <row r="37" spans="1:17" ht="18.75" x14ac:dyDescent="0.3">
      <c r="A37" s="172"/>
      <c r="B37" s="232" t="s">
        <v>123</v>
      </c>
      <c r="C37" s="233"/>
      <c r="D37" s="152"/>
      <c r="E37" s="153"/>
      <c r="F37" s="154"/>
      <c r="G37" s="114"/>
      <c r="H37" s="114"/>
      <c r="I37" s="114"/>
      <c r="J37" s="204"/>
      <c r="K37" s="118">
        <v>1</v>
      </c>
      <c r="L37" s="184">
        <v>1</v>
      </c>
      <c r="M37" s="184">
        <v>1</v>
      </c>
      <c r="N37" s="185">
        <f t="shared" si="4"/>
        <v>3</v>
      </c>
      <c r="O37" s="181">
        <f t="shared" si="2"/>
        <v>3</v>
      </c>
      <c r="P37" s="84"/>
      <c r="Q37" s="65"/>
    </row>
    <row r="38" spans="1:17" ht="18.75" x14ac:dyDescent="0.3">
      <c r="A38" s="172"/>
      <c r="B38" s="232" t="s">
        <v>117</v>
      </c>
      <c r="C38" s="233"/>
      <c r="D38" s="152"/>
      <c r="E38" s="153"/>
      <c r="F38" s="154"/>
      <c r="G38" s="114">
        <v>1</v>
      </c>
      <c r="H38" s="114">
        <v>1</v>
      </c>
      <c r="I38" s="114">
        <v>1</v>
      </c>
      <c r="J38" s="204">
        <f t="shared" si="0"/>
        <v>3</v>
      </c>
      <c r="K38" s="118">
        <v>1</v>
      </c>
      <c r="L38" s="184">
        <v>1</v>
      </c>
      <c r="M38" s="184">
        <v>1</v>
      </c>
      <c r="N38" s="185">
        <f t="shared" si="4"/>
        <v>3</v>
      </c>
      <c r="O38" s="181">
        <f t="shared" si="2"/>
        <v>6</v>
      </c>
      <c r="P38" s="84"/>
      <c r="Q38" s="65"/>
    </row>
    <row r="39" spans="1:17" ht="19.5" thickBot="1" x14ac:dyDescent="0.35">
      <c r="A39" s="172"/>
      <c r="B39" s="277" t="s">
        <v>108</v>
      </c>
      <c r="C39" s="278"/>
      <c r="D39" s="152"/>
      <c r="E39" s="153"/>
      <c r="F39" s="154"/>
      <c r="G39" s="114">
        <v>1</v>
      </c>
      <c r="H39" s="114">
        <v>1</v>
      </c>
      <c r="I39" s="114">
        <v>1</v>
      </c>
      <c r="J39" s="204">
        <f t="shared" si="0"/>
        <v>3</v>
      </c>
      <c r="K39" s="118"/>
      <c r="L39" s="184"/>
      <c r="M39" s="184"/>
      <c r="N39" s="185"/>
      <c r="O39" s="191">
        <f t="shared" si="2"/>
        <v>3</v>
      </c>
      <c r="P39" s="84"/>
      <c r="Q39" s="65"/>
    </row>
    <row r="40" spans="1:17" ht="42" customHeight="1" thickBot="1" x14ac:dyDescent="0.35">
      <c r="A40" s="172"/>
      <c r="B40" s="275" t="s">
        <v>118</v>
      </c>
      <c r="C40" s="275"/>
      <c r="D40" s="208"/>
      <c r="E40" s="209"/>
      <c r="F40" s="210"/>
      <c r="G40" s="211">
        <f t="shared" ref="G40:M40" si="5">G32+G34</f>
        <v>36</v>
      </c>
      <c r="H40" s="211">
        <f t="shared" si="5"/>
        <v>36</v>
      </c>
      <c r="I40" s="211">
        <f t="shared" si="5"/>
        <v>36</v>
      </c>
      <c r="J40" s="204">
        <f t="shared" si="0"/>
        <v>108</v>
      </c>
      <c r="K40" s="212">
        <f t="shared" si="5"/>
        <v>36</v>
      </c>
      <c r="L40" s="212">
        <f t="shared" si="5"/>
        <v>36</v>
      </c>
      <c r="M40" s="212">
        <f t="shared" si="5"/>
        <v>36</v>
      </c>
      <c r="N40" s="202">
        <f t="shared" si="4"/>
        <v>108</v>
      </c>
      <c r="O40" s="203">
        <f t="shared" si="2"/>
        <v>216</v>
      </c>
      <c r="P40" s="84"/>
      <c r="Q40" s="65"/>
    </row>
    <row r="41" spans="1:17" ht="19.5" thickBot="1" x14ac:dyDescent="0.35">
      <c r="A41" s="172"/>
      <c r="B41" s="235" t="s">
        <v>106</v>
      </c>
      <c r="C41" s="236"/>
      <c r="D41" s="120"/>
      <c r="E41" s="120"/>
      <c r="F41" s="120"/>
      <c r="G41" s="213"/>
      <c r="H41" s="224"/>
      <c r="I41" s="213"/>
      <c r="J41" s="213"/>
      <c r="K41" s="225"/>
      <c r="L41" s="213"/>
      <c r="M41" s="213"/>
      <c r="N41" s="213"/>
      <c r="O41" s="226"/>
      <c r="P41" s="166"/>
      <c r="Q41" s="65"/>
    </row>
    <row r="42" spans="1:17" ht="16.5" thickBot="1" x14ac:dyDescent="0.3">
      <c r="C42" s="219" t="s">
        <v>77</v>
      </c>
      <c r="D42" s="220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7">
        <f>O32+O33+O34</f>
        <v>243</v>
      </c>
      <c r="P42" s="170"/>
    </row>
    <row r="43" spans="1:17" x14ac:dyDescent="0.25"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9"/>
      <c r="O43" s="169"/>
      <c r="P43" s="171"/>
    </row>
  </sheetData>
  <mergeCells count="37">
    <mergeCell ref="B8:B9"/>
    <mergeCell ref="C3:K3"/>
    <mergeCell ref="B4:B6"/>
    <mergeCell ref="C4:C6"/>
    <mergeCell ref="D4:F4"/>
    <mergeCell ref="G4:J4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B7:J7"/>
    <mergeCell ref="B32:B33"/>
    <mergeCell ref="C32:C33"/>
    <mergeCell ref="B10:B11"/>
    <mergeCell ref="B12:B13"/>
    <mergeCell ref="C12:C13"/>
    <mergeCell ref="B14:B18"/>
    <mergeCell ref="C17:C18"/>
    <mergeCell ref="B19:B22"/>
    <mergeCell ref="B23:B25"/>
    <mergeCell ref="B26:B27"/>
    <mergeCell ref="B28:B29"/>
    <mergeCell ref="C28:C29"/>
    <mergeCell ref="B30:B31"/>
    <mergeCell ref="B40:C40"/>
    <mergeCell ref="B41:C41"/>
    <mergeCell ref="B34:C34"/>
    <mergeCell ref="B35:C35"/>
    <mergeCell ref="B36:C36"/>
    <mergeCell ref="B37:C37"/>
    <mergeCell ref="B38:C38"/>
    <mergeCell ref="B39:C39"/>
  </mergeCells>
  <pageMargins left="0.7" right="0.7" top="0.75" bottom="0.75" header="0.3" footer="0.3"/>
  <pageSetup paperSize="9" scale="63" orientation="portrait" r:id="rId1"/>
  <rowBreaks count="1" manualBreakCount="1">
    <brk id="42" max="16383" man="1"/>
  </rowBreaks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7" workbookViewId="0">
      <selection activeCell="A26" sqref="A26:F26"/>
    </sheetView>
  </sheetViews>
  <sheetFormatPr defaultRowHeight="15" x14ac:dyDescent="0.25"/>
  <cols>
    <col min="1" max="1" width="27.42578125" customWidth="1"/>
    <col min="2" max="2" width="30.28515625" customWidth="1"/>
    <col min="3" max="5" width="6.5703125" customWidth="1"/>
    <col min="6" max="6" width="7.42578125" customWidth="1"/>
  </cols>
  <sheetData>
    <row r="1" spans="1:6" ht="78.75" customHeight="1" x14ac:dyDescent="0.25">
      <c r="A1" s="317" t="s">
        <v>65</v>
      </c>
      <c r="B1" s="317"/>
      <c r="C1" s="317"/>
      <c r="D1" s="317"/>
      <c r="E1" s="317"/>
    </row>
    <row r="2" spans="1:6" ht="15.75" thickBot="1" x14ac:dyDescent="0.3"/>
    <row r="3" spans="1:6" ht="34.5" customHeight="1" x14ac:dyDescent="0.25">
      <c r="A3" s="325" t="s">
        <v>0</v>
      </c>
      <c r="B3" s="326" t="s">
        <v>1</v>
      </c>
      <c r="C3" s="313" t="s">
        <v>2</v>
      </c>
      <c r="D3" s="314"/>
      <c r="E3" s="314"/>
      <c r="F3" s="315"/>
    </row>
    <row r="4" spans="1:6" ht="30.75" customHeight="1" thickBot="1" x14ac:dyDescent="0.3">
      <c r="A4" s="321"/>
      <c r="B4" s="322"/>
      <c r="C4" s="291" t="s">
        <v>3</v>
      </c>
      <c r="D4" s="292"/>
      <c r="E4" s="291" t="s">
        <v>4</v>
      </c>
      <c r="F4" s="293"/>
    </row>
    <row r="5" spans="1:6" ht="15" customHeight="1" x14ac:dyDescent="0.25">
      <c r="A5" s="294" t="s">
        <v>5</v>
      </c>
      <c r="B5" s="6" t="s">
        <v>6</v>
      </c>
      <c r="C5" s="2">
        <v>1</v>
      </c>
      <c r="D5" s="2">
        <v>1</v>
      </c>
      <c r="E5" s="2"/>
      <c r="F5" s="2"/>
    </row>
    <row r="6" spans="1:6" ht="13.5" customHeight="1" x14ac:dyDescent="0.25">
      <c r="A6" s="295"/>
      <c r="B6" s="7" t="s">
        <v>7</v>
      </c>
      <c r="C6" s="2">
        <v>3</v>
      </c>
      <c r="D6" s="2">
        <v>3</v>
      </c>
      <c r="E6" s="2"/>
      <c r="F6" s="12"/>
    </row>
    <row r="7" spans="1:6" ht="18" customHeight="1" x14ac:dyDescent="0.25">
      <c r="A7" s="327" t="s">
        <v>8</v>
      </c>
      <c r="B7" s="8" t="s">
        <v>9</v>
      </c>
      <c r="C7" s="2"/>
      <c r="D7" s="2"/>
      <c r="E7" s="2"/>
      <c r="F7" s="2"/>
    </row>
    <row r="8" spans="1:6" ht="15.75" x14ac:dyDescent="0.25">
      <c r="A8" s="295"/>
      <c r="B8" s="8" t="s">
        <v>10</v>
      </c>
      <c r="C8" s="2"/>
      <c r="D8" s="2"/>
      <c r="E8" s="2"/>
      <c r="F8" s="2"/>
    </row>
    <row r="9" spans="1:6" ht="15.75" customHeight="1" x14ac:dyDescent="0.25">
      <c r="A9" s="3" t="s">
        <v>11</v>
      </c>
      <c r="B9" s="9" t="s">
        <v>12</v>
      </c>
      <c r="C9" s="2">
        <v>3</v>
      </c>
      <c r="D9" s="2">
        <v>3</v>
      </c>
      <c r="E9" s="2">
        <v>6</v>
      </c>
      <c r="F9" s="2"/>
    </row>
    <row r="10" spans="1:6" x14ac:dyDescent="0.25">
      <c r="A10" s="296" t="s">
        <v>13</v>
      </c>
      <c r="B10" s="7" t="s">
        <v>14</v>
      </c>
      <c r="C10" s="2">
        <v>2</v>
      </c>
      <c r="D10" s="2">
        <v>2</v>
      </c>
      <c r="E10" s="2">
        <v>4</v>
      </c>
      <c r="F10" s="2"/>
    </row>
    <row r="11" spans="1:6" ht="12" customHeight="1" x14ac:dyDescent="0.25">
      <c r="A11" s="297"/>
      <c r="B11" s="7" t="s">
        <v>15</v>
      </c>
      <c r="C11" s="2">
        <v>1</v>
      </c>
      <c r="D11" s="2">
        <v>1</v>
      </c>
      <c r="E11" s="2"/>
      <c r="F11" s="2"/>
    </row>
    <row r="12" spans="1:6" x14ac:dyDescent="0.25">
      <c r="A12" s="297"/>
      <c r="B12" s="9" t="s">
        <v>16</v>
      </c>
      <c r="C12" s="5">
        <v>0.5</v>
      </c>
      <c r="D12" s="5"/>
      <c r="E12" s="2">
        <v>2</v>
      </c>
      <c r="F12" s="2">
        <v>2</v>
      </c>
    </row>
    <row r="13" spans="1:6" x14ac:dyDescent="0.25">
      <c r="A13" s="297"/>
      <c r="B13" s="7" t="s">
        <v>17</v>
      </c>
      <c r="C13" s="5">
        <v>0.5</v>
      </c>
      <c r="D13" s="5"/>
      <c r="E13" s="2">
        <v>2</v>
      </c>
      <c r="F13" s="2">
        <v>2</v>
      </c>
    </row>
    <row r="14" spans="1:6" x14ac:dyDescent="0.25">
      <c r="A14" s="298"/>
      <c r="B14" s="9" t="s">
        <v>18</v>
      </c>
      <c r="C14" s="2">
        <v>1</v>
      </c>
      <c r="D14" s="2">
        <v>1</v>
      </c>
      <c r="E14" s="2"/>
      <c r="F14" s="2"/>
    </row>
    <row r="15" spans="1:6" ht="15" customHeight="1" x14ac:dyDescent="0.25">
      <c r="A15" s="296" t="s">
        <v>19</v>
      </c>
      <c r="B15" s="7" t="s">
        <v>20</v>
      </c>
      <c r="C15" s="2">
        <v>4</v>
      </c>
      <c r="D15" s="2"/>
      <c r="E15" s="2">
        <v>6</v>
      </c>
      <c r="F15" s="2">
        <v>6</v>
      </c>
    </row>
    <row r="16" spans="1:6" ht="18.75" customHeight="1" x14ac:dyDescent="0.25">
      <c r="A16" s="298"/>
      <c r="B16" s="7" t="s">
        <v>21</v>
      </c>
      <c r="C16" s="2">
        <v>1</v>
      </c>
      <c r="D16" s="2">
        <v>1</v>
      </c>
      <c r="E16" s="2">
        <v>4</v>
      </c>
      <c r="F16" s="2"/>
    </row>
    <row r="17" spans="1:6" x14ac:dyDescent="0.25">
      <c r="A17" s="296" t="s">
        <v>22</v>
      </c>
      <c r="B17" s="10" t="s">
        <v>23</v>
      </c>
      <c r="C17" s="2">
        <v>2</v>
      </c>
      <c r="D17" s="2">
        <v>2</v>
      </c>
      <c r="E17" s="2">
        <v>5</v>
      </c>
      <c r="F17" s="2"/>
    </row>
    <row r="18" spans="1:6" x14ac:dyDescent="0.25">
      <c r="A18" s="297"/>
      <c r="B18" s="7" t="s">
        <v>24</v>
      </c>
      <c r="C18" s="5">
        <v>0.5</v>
      </c>
      <c r="D18" s="5">
        <v>0.5</v>
      </c>
      <c r="E18" s="2"/>
      <c r="F18" s="2"/>
    </row>
    <row r="19" spans="1:6" x14ac:dyDescent="0.25">
      <c r="A19" s="297"/>
      <c r="B19" s="7" t="s">
        <v>25</v>
      </c>
      <c r="C19" s="2">
        <v>1</v>
      </c>
      <c r="D19" s="2">
        <v>1</v>
      </c>
      <c r="E19" s="2"/>
      <c r="F19" s="2"/>
    </row>
    <row r="20" spans="1:6" x14ac:dyDescent="0.25">
      <c r="A20" s="298"/>
      <c r="B20" s="11" t="s">
        <v>26</v>
      </c>
      <c r="C20" s="2">
        <v>1</v>
      </c>
      <c r="D20" s="2"/>
      <c r="E20" s="2">
        <v>3</v>
      </c>
      <c r="F20" s="2"/>
    </row>
    <row r="21" spans="1:6" ht="15.75" customHeight="1" x14ac:dyDescent="0.25">
      <c r="A21" s="296" t="s">
        <v>27</v>
      </c>
      <c r="B21" s="7" t="s">
        <v>28</v>
      </c>
      <c r="C21" s="2">
        <v>3</v>
      </c>
      <c r="D21" s="2">
        <v>3</v>
      </c>
      <c r="E21" s="2"/>
      <c r="F21" s="12"/>
    </row>
    <row r="22" spans="1:6" x14ac:dyDescent="0.25">
      <c r="A22" s="297"/>
      <c r="B22" s="7" t="s">
        <v>29</v>
      </c>
      <c r="C22" s="5">
        <v>0.5</v>
      </c>
      <c r="D22" s="5">
        <v>0.5</v>
      </c>
      <c r="E22" s="2"/>
      <c r="F22" s="2"/>
    </row>
    <row r="23" spans="1:6" ht="29.25" customHeight="1" x14ac:dyDescent="0.25">
      <c r="A23" s="298"/>
      <c r="B23" s="7" t="s">
        <v>30</v>
      </c>
      <c r="C23" s="2">
        <v>1</v>
      </c>
      <c r="D23" s="2">
        <v>1</v>
      </c>
      <c r="E23" s="2"/>
      <c r="F23" s="2"/>
    </row>
    <row r="24" spans="1:6" ht="15.75" thickBot="1" x14ac:dyDescent="0.3">
      <c r="A24" s="26"/>
      <c r="B24" s="27"/>
      <c r="C24" s="28">
        <f>SUM(C5:C23)</f>
        <v>26</v>
      </c>
      <c r="D24" s="28">
        <f t="shared" ref="D24:F24" si="0">SUM(D5:D23)</f>
        <v>20</v>
      </c>
      <c r="E24" s="28">
        <f t="shared" si="0"/>
        <v>32</v>
      </c>
      <c r="F24" s="28">
        <f t="shared" si="0"/>
        <v>10</v>
      </c>
    </row>
    <row r="25" spans="1:6" ht="25.5" customHeight="1" x14ac:dyDescent="0.25">
      <c r="A25" s="318" t="s">
        <v>31</v>
      </c>
      <c r="B25" s="298"/>
      <c r="C25" s="298"/>
      <c r="D25" s="319"/>
      <c r="E25" s="319"/>
      <c r="F25" s="320"/>
    </row>
    <row r="26" spans="1:6" ht="24" customHeight="1" thickBot="1" x14ac:dyDescent="0.3">
      <c r="A26" s="321" t="s">
        <v>122</v>
      </c>
      <c r="B26" s="322"/>
      <c r="C26" s="322"/>
      <c r="D26" s="323"/>
      <c r="E26" s="323"/>
      <c r="F26" s="324"/>
    </row>
    <row r="27" spans="1:6" ht="30" customHeight="1" x14ac:dyDescent="0.25">
      <c r="A27" s="316" t="s">
        <v>32</v>
      </c>
      <c r="B27" s="316"/>
      <c r="C27" s="298">
        <v>1</v>
      </c>
      <c r="D27" s="298"/>
      <c r="E27" s="298"/>
      <c r="F27" s="298"/>
    </row>
    <row r="28" spans="1:6" x14ac:dyDescent="0.25">
      <c r="A28" s="307" t="s">
        <v>33</v>
      </c>
      <c r="B28" s="307"/>
      <c r="C28" s="299">
        <v>2</v>
      </c>
      <c r="D28" s="299"/>
      <c r="E28" s="299"/>
      <c r="F28" s="299"/>
    </row>
    <row r="29" spans="1:6" ht="30" customHeight="1" x14ac:dyDescent="0.25">
      <c r="A29" s="307" t="s">
        <v>34</v>
      </c>
      <c r="B29" s="307"/>
      <c r="C29" s="299">
        <v>1</v>
      </c>
      <c r="D29" s="299"/>
      <c r="E29" s="299"/>
      <c r="F29" s="299"/>
    </row>
    <row r="30" spans="1:6" x14ac:dyDescent="0.25">
      <c r="A30" s="307" t="s">
        <v>35</v>
      </c>
      <c r="B30" s="307"/>
      <c r="C30" s="299">
        <v>1</v>
      </c>
      <c r="D30" s="299"/>
      <c r="E30" s="299"/>
      <c r="F30" s="299"/>
    </row>
    <row r="31" spans="1:6" x14ac:dyDescent="0.25">
      <c r="A31" s="307" t="s">
        <v>36</v>
      </c>
      <c r="B31" s="307"/>
      <c r="C31" s="299">
        <v>1</v>
      </c>
      <c r="D31" s="299"/>
      <c r="E31" s="299"/>
      <c r="F31" s="299"/>
    </row>
    <row r="32" spans="1:6" x14ac:dyDescent="0.25">
      <c r="A32" s="311" t="s">
        <v>121</v>
      </c>
      <c r="B32" s="312"/>
      <c r="C32" s="308">
        <v>2</v>
      </c>
      <c r="D32" s="309"/>
      <c r="E32" s="309"/>
      <c r="F32" s="310"/>
    </row>
    <row r="33" spans="1:6" ht="30" customHeight="1" x14ac:dyDescent="0.25">
      <c r="A33" s="307" t="s">
        <v>37</v>
      </c>
      <c r="B33" s="307"/>
      <c r="C33" s="299">
        <v>1</v>
      </c>
      <c r="D33" s="299"/>
      <c r="E33" s="299"/>
      <c r="F33" s="299"/>
    </row>
    <row r="34" spans="1:6" ht="30" x14ac:dyDescent="0.25">
      <c r="A34" s="13" t="s">
        <v>38</v>
      </c>
      <c r="B34" s="1" t="s">
        <v>39</v>
      </c>
      <c r="C34" s="299">
        <v>1</v>
      </c>
      <c r="D34" s="299"/>
      <c r="E34" s="299"/>
      <c r="F34" s="299"/>
    </row>
    <row r="35" spans="1:6" x14ac:dyDescent="0.25">
      <c r="A35" s="300" t="s">
        <v>40</v>
      </c>
      <c r="B35" s="300"/>
      <c r="C35" s="301" t="s">
        <v>41</v>
      </c>
      <c r="D35" s="302"/>
      <c r="E35" s="302"/>
      <c r="F35" s="303"/>
    </row>
    <row r="36" spans="1:6" x14ac:dyDescent="0.25">
      <c r="A36" s="300"/>
      <c r="B36" s="300"/>
      <c r="C36" s="304"/>
      <c r="D36" s="305"/>
      <c r="E36" s="305"/>
      <c r="F36" s="306"/>
    </row>
    <row r="37" spans="1:6" ht="21.75" customHeight="1" x14ac:dyDescent="0.25">
      <c r="A37" s="284" t="s">
        <v>63</v>
      </c>
      <c r="B37" s="285"/>
      <c r="C37" s="286">
        <f>SUM(C24:F24)+SUM(C27:F34)</f>
        <v>98</v>
      </c>
      <c r="D37" s="287"/>
      <c r="E37" s="288"/>
      <c r="F37" s="289"/>
    </row>
    <row r="38" spans="1:6" ht="21.75" customHeight="1" x14ac:dyDescent="0.25">
      <c r="A38" s="25"/>
      <c r="B38" s="25"/>
      <c r="D38" s="24"/>
    </row>
    <row r="39" spans="1:6" ht="74.25" customHeight="1" x14ac:dyDescent="0.25">
      <c r="A39" s="290" t="s">
        <v>42</v>
      </c>
      <c r="B39" s="290"/>
      <c r="C39" s="290"/>
      <c r="D39" s="290"/>
      <c r="E39" s="290"/>
      <c r="F39" s="290"/>
    </row>
  </sheetData>
  <mergeCells count="34">
    <mergeCell ref="C3:F3"/>
    <mergeCell ref="A27:B27"/>
    <mergeCell ref="A17:A20"/>
    <mergeCell ref="A1:E1"/>
    <mergeCell ref="A21:A23"/>
    <mergeCell ref="A25:F25"/>
    <mergeCell ref="A26:F26"/>
    <mergeCell ref="A3:A4"/>
    <mergeCell ref="B3:B4"/>
    <mergeCell ref="A7:A8"/>
    <mergeCell ref="C27:F27"/>
    <mergeCell ref="C33:F33"/>
    <mergeCell ref="A28:B28"/>
    <mergeCell ref="C28:F28"/>
    <mergeCell ref="A29:B29"/>
    <mergeCell ref="C29:F29"/>
    <mergeCell ref="C32:F32"/>
    <mergeCell ref="A32:B32"/>
    <mergeCell ref="A37:B37"/>
    <mergeCell ref="C37:F37"/>
    <mergeCell ref="A39:F39"/>
    <mergeCell ref="C4:D4"/>
    <mergeCell ref="E4:F4"/>
    <mergeCell ref="A5:A6"/>
    <mergeCell ref="A10:A14"/>
    <mergeCell ref="A15:A16"/>
    <mergeCell ref="C34:F34"/>
    <mergeCell ref="A35:B36"/>
    <mergeCell ref="C35:F36"/>
    <mergeCell ref="A30:B30"/>
    <mergeCell ref="C30:F30"/>
    <mergeCell ref="A31:B31"/>
    <mergeCell ref="C31:F31"/>
    <mergeCell ref="A33:B33"/>
  </mergeCells>
  <pageMargins left="0.11811023622047245" right="0.31496062992125984" top="0.55118110236220474" bottom="0.15748031496062992" header="0.19685039370078741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K10" sqref="K10"/>
    </sheetView>
  </sheetViews>
  <sheetFormatPr defaultRowHeight="15" x14ac:dyDescent="0.25"/>
  <cols>
    <col min="1" max="1" width="42" customWidth="1"/>
    <col min="2" max="3" width="22.28515625" customWidth="1"/>
    <col min="4" max="4" width="9.140625" style="36"/>
  </cols>
  <sheetData>
    <row r="1" spans="1:4" ht="88.5" customHeight="1" x14ac:dyDescent="0.25">
      <c r="A1" s="317" t="s">
        <v>64</v>
      </c>
      <c r="B1" s="317"/>
      <c r="C1" s="317"/>
    </row>
    <row r="2" spans="1:4" x14ac:dyDescent="0.25">
      <c r="A2" s="332" t="s">
        <v>1</v>
      </c>
      <c r="B2" s="334" t="s">
        <v>43</v>
      </c>
      <c r="C2" s="334"/>
      <c r="D2" s="330" t="s">
        <v>67</v>
      </c>
    </row>
    <row r="3" spans="1:4" ht="29.25" thickBot="1" x14ac:dyDescent="0.3">
      <c r="A3" s="333"/>
      <c r="B3" s="31" t="s">
        <v>44</v>
      </c>
      <c r="C3" s="34" t="s">
        <v>45</v>
      </c>
      <c r="D3" s="331"/>
    </row>
    <row r="4" spans="1:4" ht="16.5" thickBot="1" x14ac:dyDescent="0.3">
      <c r="A4" s="32" t="s">
        <v>46</v>
      </c>
      <c r="B4" s="37">
        <f>SUM(B5:B16)</f>
        <v>21</v>
      </c>
      <c r="C4" s="46">
        <f>SUM(C5:C16)+SUM(B5:B6)+SUM(B11:B15)+B8+B9</f>
        <v>19</v>
      </c>
      <c r="D4" s="47">
        <f>SUM(D5:D16)</f>
        <v>27</v>
      </c>
    </row>
    <row r="5" spans="1:4" x14ac:dyDescent="0.25">
      <c r="A5" s="29" t="s">
        <v>6</v>
      </c>
      <c r="B5" s="17">
        <v>1</v>
      </c>
      <c r="C5" s="38"/>
      <c r="D5" s="45">
        <f>SUM(B5:C5)</f>
        <v>1</v>
      </c>
    </row>
    <row r="6" spans="1:4" x14ac:dyDescent="0.25">
      <c r="A6" s="11" t="s">
        <v>7</v>
      </c>
      <c r="B6" s="15">
        <v>3</v>
      </c>
      <c r="C6" s="39"/>
      <c r="D6" s="45">
        <f t="shared" ref="D6:D9" si="0">SUM(B6:C6)</f>
        <v>3</v>
      </c>
    </row>
    <row r="7" spans="1:4" x14ac:dyDescent="0.25">
      <c r="A7" s="11" t="s">
        <v>12</v>
      </c>
      <c r="B7" s="14">
        <v>3</v>
      </c>
      <c r="C7" s="40">
        <v>3</v>
      </c>
      <c r="D7" s="45">
        <f t="shared" si="0"/>
        <v>6</v>
      </c>
    </row>
    <row r="8" spans="1:4" x14ac:dyDescent="0.25">
      <c r="A8" s="11" t="s">
        <v>47</v>
      </c>
      <c r="B8" s="19">
        <v>2</v>
      </c>
      <c r="C8" s="39"/>
      <c r="D8" s="45">
        <f t="shared" si="0"/>
        <v>2</v>
      </c>
    </row>
    <row r="9" spans="1:4" x14ac:dyDescent="0.25">
      <c r="A9" s="11" t="s">
        <v>55</v>
      </c>
      <c r="B9" s="19">
        <v>1</v>
      </c>
      <c r="C9" s="39"/>
      <c r="D9" s="45">
        <f t="shared" si="0"/>
        <v>1</v>
      </c>
    </row>
    <row r="10" spans="1:4" ht="30" x14ac:dyDescent="0.25">
      <c r="A10" s="11" t="s">
        <v>48</v>
      </c>
      <c r="B10" s="14">
        <v>2</v>
      </c>
      <c r="C10" s="15"/>
      <c r="D10" s="44">
        <f t="shared" ref="D10:D37" si="1">SUM(B10:C10)</f>
        <v>2</v>
      </c>
    </row>
    <row r="11" spans="1:4" x14ac:dyDescent="0.25">
      <c r="A11" s="11" t="s">
        <v>26</v>
      </c>
      <c r="B11" s="15">
        <v>1</v>
      </c>
      <c r="C11" s="39"/>
      <c r="D11" s="44">
        <f t="shared" si="1"/>
        <v>1</v>
      </c>
    </row>
    <row r="12" spans="1:4" x14ac:dyDescent="0.25">
      <c r="A12" s="11" t="s">
        <v>25</v>
      </c>
      <c r="B12" s="15">
        <v>1</v>
      </c>
      <c r="C12" s="16"/>
      <c r="D12" s="44">
        <f t="shared" si="1"/>
        <v>1</v>
      </c>
    </row>
    <row r="13" spans="1:4" x14ac:dyDescent="0.25">
      <c r="A13" s="11" t="s">
        <v>23</v>
      </c>
      <c r="B13" s="19">
        <v>2</v>
      </c>
      <c r="C13" s="59"/>
      <c r="D13" s="35">
        <f t="shared" si="1"/>
        <v>2</v>
      </c>
    </row>
    <row r="14" spans="1:4" x14ac:dyDescent="0.25">
      <c r="A14" s="11" t="s">
        <v>24</v>
      </c>
      <c r="B14" s="17">
        <v>1</v>
      </c>
      <c r="C14" s="38"/>
      <c r="D14" s="44">
        <f t="shared" si="1"/>
        <v>1</v>
      </c>
    </row>
    <row r="15" spans="1:4" x14ac:dyDescent="0.25">
      <c r="A15" s="11" t="s">
        <v>30</v>
      </c>
      <c r="B15" s="15">
        <v>1</v>
      </c>
      <c r="C15" s="39"/>
      <c r="D15" s="44">
        <f t="shared" si="1"/>
        <v>1</v>
      </c>
    </row>
    <row r="16" spans="1:4" ht="15.75" thickBot="1" x14ac:dyDescent="0.3">
      <c r="A16" s="4" t="s">
        <v>28</v>
      </c>
      <c r="B16" s="18">
        <v>3</v>
      </c>
      <c r="C16" s="43">
        <v>3</v>
      </c>
      <c r="D16" s="48">
        <f t="shared" si="1"/>
        <v>6</v>
      </c>
    </row>
    <row r="17" spans="1:4" ht="16.5" thickBot="1" x14ac:dyDescent="0.3">
      <c r="A17" s="30" t="s">
        <v>49</v>
      </c>
      <c r="B17" s="37">
        <f>SUM(B18:B22)</f>
        <v>10</v>
      </c>
      <c r="C17" s="46">
        <f>SUM(C18:C22)</f>
        <v>13</v>
      </c>
      <c r="D17" s="47">
        <f>SUM(D18:D22)</f>
        <v>23</v>
      </c>
    </row>
    <row r="18" spans="1:4" x14ac:dyDescent="0.25">
      <c r="A18" s="29" t="s">
        <v>20</v>
      </c>
      <c r="B18" s="23">
        <v>6</v>
      </c>
      <c r="C18" s="41">
        <v>6</v>
      </c>
      <c r="D18" s="45">
        <f t="shared" si="1"/>
        <v>12</v>
      </c>
    </row>
    <row r="19" spans="1:4" x14ac:dyDescent="0.25">
      <c r="A19" s="11" t="s">
        <v>50</v>
      </c>
      <c r="B19" s="14">
        <v>4</v>
      </c>
      <c r="C19" s="40"/>
      <c r="D19" s="44">
        <f t="shared" si="1"/>
        <v>4</v>
      </c>
    </row>
    <row r="20" spans="1:4" x14ac:dyDescent="0.25">
      <c r="A20" s="11" t="s">
        <v>18</v>
      </c>
      <c r="B20" s="14"/>
      <c r="C20" s="40">
        <v>3</v>
      </c>
      <c r="D20" s="44">
        <f t="shared" si="1"/>
        <v>3</v>
      </c>
    </row>
    <row r="21" spans="1:4" x14ac:dyDescent="0.25">
      <c r="A21" s="11" t="s">
        <v>51</v>
      </c>
      <c r="B21" s="14"/>
      <c r="C21" s="40">
        <v>2</v>
      </c>
      <c r="D21" s="44">
        <f t="shared" si="1"/>
        <v>2</v>
      </c>
    </row>
    <row r="22" spans="1:4" ht="15.75" thickBot="1" x14ac:dyDescent="0.3">
      <c r="A22" s="4" t="s">
        <v>52</v>
      </c>
      <c r="B22" s="18"/>
      <c r="C22" s="18">
        <v>2</v>
      </c>
      <c r="D22" s="48">
        <f t="shared" si="1"/>
        <v>2</v>
      </c>
    </row>
    <row r="23" spans="1:4" ht="16.5" thickBot="1" x14ac:dyDescent="0.3">
      <c r="A23" s="30" t="s">
        <v>53</v>
      </c>
      <c r="B23" s="61">
        <f>SUM(B24:B25)</f>
        <v>2</v>
      </c>
      <c r="C23" s="61"/>
      <c r="D23" s="60">
        <f>SUM(D24:D25)</f>
        <v>2</v>
      </c>
    </row>
    <row r="24" spans="1:4" x14ac:dyDescent="0.25">
      <c r="A24" s="29" t="s">
        <v>6</v>
      </c>
      <c r="B24" s="335">
        <v>1</v>
      </c>
      <c r="C24" s="336"/>
      <c r="D24" s="45">
        <f t="shared" si="1"/>
        <v>1</v>
      </c>
    </row>
    <row r="25" spans="1:4" ht="15.75" thickBot="1" x14ac:dyDescent="0.3">
      <c r="A25" s="4" t="s">
        <v>25</v>
      </c>
      <c r="B25" s="328">
        <v>1</v>
      </c>
      <c r="C25" s="329"/>
      <c r="D25" s="48">
        <f t="shared" si="1"/>
        <v>1</v>
      </c>
    </row>
    <row r="26" spans="1:4" ht="32.25" thickBot="1" x14ac:dyDescent="0.3">
      <c r="A26" s="30" t="s">
        <v>54</v>
      </c>
      <c r="B26" s="42">
        <f>SUM(B27:B28)</f>
        <v>1</v>
      </c>
      <c r="C26" s="49">
        <f>SUM(C27:C28)</f>
        <v>1</v>
      </c>
      <c r="D26" s="47">
        <f>SUM(D27:D28)</f>
        <v>2</v>
      </c>
    </row>
    <row r="27" spans="1:4" x14ac:dyDescent="0.25">
      <c r="A27" s="11" t="s">
        <v>51</v>
      </c>
      <c r="B27" s="23">
        <v>1</v>
      </c>
      <c r="C27" s="41"/>
      <c r="D27" s="44">
        <f t="shared" si="1"/>
        <v>1</v>
      </c>
    </row>
    <row r="28" spans="1:4" ht="15.75" thickBot="1" x14ac:dyDescent="0.3">
      <c r="A28" s="11" t="s">
        <v>50</v>
      </c>
      <c r="B28" s="20"/>
      <c r="C28" s="43">
        <v>1</v>
      </c>
      <c r="D28" s="48">
        <f t="shared" si="1"/>
        <v>1</v>
      </c>
    </row>
    <row r="29" spans="1:4" ht="15.75" thickBot="1" x14ac:dyDescent="0.3">
      <c r="A29" s="33"/>
      <c r="B29" s="56"/>
      <c r="C29" s="57"/>
      <c r="D29" s="58">
        <f>D4+D17+D23+D26</f>
        <v>54</v>
      </c>
    </row>
    <row r="30" spans="1:4" ht="16.5" thickBot="1" x14ac:dyDescent="0.3">
      <c r="A30" s="30" t="s">
        <v>56</v>
      </c>
      <c r="B30" s="54" t="s">
        <v>66</v>
      </c>
      <c r="C30" s="55" t="s">
        <v>66</v>
      </c>
      <c r="D30" s="45"/>
    </row>
    <row r="31" spans="1:4" x14ac:dyDescent="0.25">
      <c r="A31" s="29" t="s">
        <v>57</v>
      </c>
      <c r="B31" s="23">
        <v>1</v>
      </c>
      <c r="C31" s="41"/>
      <c r="D31" s="44">
        <f t="shared" si="1"/>
        <v>1</v>
      </c>
    </row>
    <row r="32" spans="1:4" x14ac:dyDescent="0.25">
      <c r="A32" s="11" t="s">
        <v>58</v>
      </c>
      <c r="B32" s="14"/>
      <c r="C32" s="40">
        <v>1</v>
      </c>
      <c r="D32" s="44">
        <f t="shared" si="1"/>
        <v>1</v>
      </c>
    </row>
    <row r="33" spans="1:4" x14ac:dyDescent="0.25">
      <c r="A33" s="11" t="s">
        <v>59</v>
      </c>
      <c r="B33" s="14">
        <v>1</v>
      </c>
      <c r="C33" s="40"/>
      <c r="D33" s="44">
        <f t="shared" si="1"/>
        <v>1</v>
      </c>
    </row>
    <row r="34" spans="1:4" x14ac:dyDescent="0.25">
      <c r="A34" s="11" t="s">
        <v>33</v>
      </c>
      <c r="B34" s="14">
        <v>1</v>
      </c>
      <c r="C34" s="40"/>
      <c r="D34" s="44">
        <f t="shared" si="1"/>
        <v>1</v>
      </c>
    </row>
    <row r="35" spans="1:4" x14ac:dyDescent="0.25">
      <c r="A35" s="11" t="s">
        <v>60</v>
      </c>
      <c r="B35" s="14"/>
      <c r="C35" s="40">
        <v>1</v>
      </c>
      <c r="D35" s="44">
        <f t="shared" si="1"/>
        <v>1</v>
      </c>
    </row>
    <row r="36" spans="1:4" x14ac:dyDescent="0.25">
      <c r="A36" s="11" t="s">
        <v>61</v>
      </c>
      <c r="B36" s="14">
        <v>1</v>
      </c>
      <c r="C36" s="40"/>
      <c r="D36" s="44">
        <f t="shared" si="1"/>
        <v>1</v>
      </c>
    </row>
    <row r="37" spans="1:4" ht="15.75" thickBot="1" x14ac:dyDescent="0.3">
      <c r="A37" s="15" t="s">
        <v>119</v>
      </c>
      <c r="B37" s="14">
        <v>1</v>
      </c>
      <c r="C37" s="40"/>
      <c r="D37" s="44">
        <f t="shared" si="1"/>
        <v>1</v>
      </c>
    </row>
    <row r="38" spans="1:4" ht="48" thickBot="1" x14ac:dyDescent="0.3">
      <c r="A38" s="21" t="s">
        <v>62</v>
      </c>
      <c r="B38" s="50">
        <v>37</v>
      </c>
      <c r="C38" s="51">
        <v>37</v>
      </c>
      <c r="D38" s="48"/>
    </row>
    <row r="39" spans="1:4" ht="16.5" thickBot="1" x14ac:dyDescent="0.3">
      <c r="A39" s="22" t="s">
        <v>63</v>
      </c>
      <c r="B39" s="30">
        <f>D4+D17+D23+D26+SUM(D31:D37)</f>
        <v>61</v>
      </c>
      <c r="C39" s="53"/>
      <c r="D39" s="52"/>
    </row>
  </sheetData>
  <mergeCells count="6">
    <mergeCell ref="B25:C25"/>
    <mergeCell ref="D2:D3"/>
    <mergeCell ref="A1:C1"/>
    <mergeCell ref="A2:A3"/>
    <mergeCell ref="B2:C2"/>
    <mergeCell ref="B24:C24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5-7 классы</vt:lpstr>
      <vt:lpstr>8-9 классы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2018-09-10T08:22:54Z</cp:lastPrinted>
  <dcterms:created xsi:type="dcterms:W3CDTF">2018-09-02T10:04:39Z</dcterms:created>
  <dcterms:modified xsi:type="dcterms:W3CDTF">2018-11-17T03:09:26Z</dcterms:modified>
</cp:coreProperties>
</file>